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80" windowWidth="9300" windowHeight="4575" tabRatio="0" activeTab="0"/>
  </bookViews>
  <sheets>
    <sheet name="Sheet1" sheetId="1" r:id="rId1"/>
  </sheets>
  <definedNames>
    <definedName name="_xlnm.Print_Area" localSheetId="0">'Sheet1'!$A$1:$M$57</definedName>
  </definedNames>
  <calcPr fullCalcOnLoad="1"/>
</workbook>
</file>

<file path=xl/sharedStrings.xml><?xml version="1.0" encoding="utf-8"?>
<sst xmlns="http://schemas.openxmlformats.org/spreadsheetml/2006/main" count="296" uniqueCount="220">
  <si>
    <t>Реестровый номер</t>
  </si>
  <si>
    <t>Наименование</t>
  </si>
  <si>
    <t>№ п/п</t>
  </si>
  <si>
    <t>Дата возникновения права муниципальной собственности</t>
  </si>
  <si>
    <t>Балансовая стоимость, руб,</t>
  </si>
  <si>
    <t>Остаточная стоимость, руб,</t>
  </si>
  <si>
    <t>Реквизиты документов - оснований возникновения (прекращения) права муниципальной собственности на движимое имущество</t>
  </si>
  <si>
    <t xml:space="preserve"> </t>
  </si>
  <si>
    <t>Начальник Управления имущественных отношений,
наделенного правами юридического лица, Администрации города Глазова</t>
  </si>
  <si>
    <t xml:space="preserve">Начальник отдела управления имуществом Управления имущественных отношений Администрации города Глазова           </t>
  </si>
  <si>
    <t>Бюст В.Г. Короленко</t>
  </si>
  <si>
    <t>Бюст В.И. Ленина</t>
  </si>
  <si>
    <t>Бюст К. Маркса</t>
  </si>
  <si>
    <t>Бюст Ф.Э. Дзержинского</t>
  </si>
  <si>
    <t>Водопроводная сеть от ВК-12.018 до ВК-12.019</t>
  </si>
  <si>
    <t>Водопроводная сеть от ВК-12.021 до ВК-12.031</t>
  </si>
  <si>
    <t>Водопроводная сеть от ВК-12.021 до ВК-12.033</t>
  </si>
  <si>
    <t>Водопроводная сеть-ввод в здание по ул. Советская, 56</t>
  </si>
  <si>
    <t>Забор железобетонный с металлическими воротами</t>
  </si>
  <si>
    <t>Канализация от ж.д. по Красногорскому тракту, 16 (от КК-10.0230 до КК-10.0209)</t>
  </si>
  <si>
    <t>Канализация от ж.д. по пер. Аэродромный, 5 (от КК-10.0420 до КК-10.0014)</t>
  </si>
  <si>
    <t>Канализация от ж.д. по ул. 70 лет Октября (от КК-11.0139 до КК-11.0120)</t>
  </si>
  <si>
    <t>Канализация от ж.д. по ул. Драгунова, 75 (от КК-10.0266 до КК-10.0264)</t>
  </si>
  <si>
    <t>Канализация от ж.д. по ул. Красногорский тракт, 16 (от КК-10.0209) до ул. Драгунова (КК-10.0197)</t>
  </si>
  <si>
    <t>Канализация от ж.д. по ул. Сибирская, 22 (от КК-5.0604 до КК-5.0598)</t>
  </si>
  <si>
    <t>Канализация от ж.д. по ул. Сибирская, 24 (от КК-5.0612 до КК-5.0598)</t>
  </si>
  <si>
    <t>Канализация от ж.д. по ул. Сулимова, 56 (от КК-5.0608 до КК-5.0598)</t>
  </si>
  <si>
    <t>Канализация от ж.д. по ул. Чепецкая, 3 (от КК-5.0029 до КК-5.0013)</t>
  </si>
  <si>
    <t>Канализация от ж.д. по ул. Чепецкая, 7 (от КК-5.0010 до КК-5.0004)</t>
  </si>
  <si>
    <t>Канализация от ж.д.по ул. Кирова, 106 (от КК-2.0103 до КК-2.0095)</t>
  </si>
  <si>
    <t>Канализация от железнодорожных путей по ул. Пионерская, 1 до КК-8.0061</t>
  </si>
  <si>
    <t>Канализация от ул. Шевченко (КК-10.0006) до ул. Барышникова (КК-9.0278)</t>
  </si>
  <si>
    <t>Канализация по ул. Пионерская от ул. Циолковского (КК-8.0075) до КК-9.0043</t>
  </si>
  <si>
    <t>Канализация по ул. Школьная от ул. Кирова (КК-3.0887 до ул. Т. Барамзиной (КК-3.0538)</t>
  </si>
  <si>
    <t>Напорная канализация от КНС (в районе гаражного кооператива "Центр") до КК-3.103 (на ул. Глинки)</t>
  </si>
  <si>
    <t>Ограда с металлическими воротами</t>
  </si>
  <si>
    <t>Памятная колонна жертв техногенных катастроф</t>
  </si>
  <si>
    <t>Памятник В.И. Ленину</t>
  </si>
  <si>
    <t>Памятник Павлику Морозову</t>
  </si>
  <si>
    <t>Памятники жертв политических репресcий</t>
  </si>
  <si>
    <t>Подземная насосная канализационная станция</t>
  </si>
  <si>
    <t>Подъездные пути</t>
  </si>
  <si>
    <t>Самотечная канализация -выпуск из здания по ул. Советская, 56</t>
  </si>
  <si>
    <t>Самотечная канализация от КК-12.0012 до КК-12.0068</t>
  </si>
  <si>
    <t>Самотечная канализация от КК-12.0051 до КНС (в районе гаражного кооператива "Центр")</t>
  </si>
  <si>
    <t>Самотечная канализация от КК-12.0068 до КК-12.0051</t>
  </si>
  <si>
    <t>Самотечная канализация от КК-12.0069 до КК-12.0027</t>
  </si>
  <si>
    <t>Самотечная канализация от КК-12.0180 до КК-12.0013</t>
  </si>
  <si>
    <t>Сети теплоснабжения</t>
  </si>
  <si>
    <t>Технологическая автодорога</t>
  </si>
  <si>
    <t>ПС1085100000037</t>
  </si>
  <si>
    <t>ПС1085100000035</t>
  </si>
  <si>
    <t>ПС1085100000036</t>
  </si>
  <si>
    <t>ПС1085100000033</t>
  </si>
  <si>
    <t>ПС1085100000055</t>
  </si>
  <si>
    <t>ПС1085100000056</t>
  </si>
  <si>
    <t>ПС1085100000057</t>
  </si>
  <si>
    <t>ПС1085100000045</t>
  </si>
  <si>
    <t>ПС1085100000026</t>
  </si>
  <si>
    <t>ПС1085100000050</t>
  </si>
  <si>
    <t>ПС1085100000052</t>
  </si>
  <si>
    <t>ПС1085100000053</t>
  </si>
  <si>
    <t>ПС1085100000068</t>
  </si>
  <si>
    <t>ПС1085100000067</t>
  </si>
  <si>
    <t>ПС1085100000066</t>
  </si>
  <si>
    <t>ПС1085100000071</t>
  </si>
  <si>
    <t>ПС1085100000063</t>
  </si>
  <si>
    <t>ПС1085100000065</t>
  </si>
  <si>
    <t>ПС1085100000070</t>
  </si>
  <si>
    <t>ПС1085100000051</t>
  </si>
  <si>
    <t>ПС1085100000049</t>
  </si>
  <si>
    <t>ПС1085100000073</t>
  </si>
  <si>
    <t>ПС1085100000054</t>
  </si>
  <si>
    <t>ПС1085100000072</t>
  </si>
  <si>
    <t>ПС1085100000064</t>
  </si>
  <si>
    <t>ПС1085100000047</t>
  </si>
  <si>
    <t>ПС1085100000025</t>
  </si>
  <si>
    <t>ПС1085100000034</t>
  </si>
  <si>
    <t>ПС1085100000038</t>
  </si>
  <si>
    <t>ПС1085100000040</t>
  </si>
  <si>
    <t>ПС1085100000039</t>
  </si>
  <si>
    <t>ПС1085100000062</t>
  </si>
  <si>
    <t>00-000000000000246</t>
  </si>
  <si>
    <t>ПС1085100000069</t>
  </si>
  <si>
    <t>ПС1085100000046</t>
  </si>
  <si>
    <t>ПС1085100000061</t>
  </si>
  <si>
    <t>ПС1085100000060</t>
  </si>
  <si>
    <t>ПС1085100000059</t>
  </si>
  <si>
    <t>ПС1085100000058</t>
  </si>
  <si>
    <t>ПС1085100000016</t>
  </si>
  <si>
    <t>ДБП108510000075</t>
  </si>
  <si>
    <t xml:space="preserve">Кадастровый номер </t>
  </si>
  <si>
    <t>18:28:000055:3107</t>
  </si>
  <si>
    <t>18:28:000000:7741</t>
  </si>
  <si>
    <t>18:28:000000:7740</t>
  </si>
  <si>
    <t>18:28:0000065:405</t>
  </si>
  <si>
    <t>18:28:000065:403</t>
  </si>
  <si>
    <t>18:28:000095:1699</t>
  </si>
  <si>
    <t>18:28:000094:787</t>
  </si>
  <si>
    <t>18:28:000000:7719</t>
  </si>
  <si>
    <t>18:28:000000:7717</t>
  </si>
  <si>
    <t>18:28:000095:1700</t>
  </si>
  <si>
    <t>18:28:000055:3151</t>
  </si>
  <si>
    <t>18:28:000055:3152</t>
  </si>
  <si>
    <t>18:28:000055:3150</t>
  </si>
  <si>
    <t>18:28:000032:3018</t>
  </si>
  <si>
    <t>18:28:000032:3017</t>
  </si>
  <si>
    <t>18:28:000000:7722</t>
  </si>
  <si>
    <t>18:28:000095:1697</t>
  </si>
  <si>
    <t>18:28:000080:408</t>
  </si>
  <si>
    <t>18:28:000000:7713</t>
  </si>
  <si>
    <t>18:28:000000:7718</t>
  </si>
  <si>
    <t>18:28:000000:7726</t>
  </si>
  <si>
    <t>18:28:000000:7744</t>
  </si>
  <si>
    <t>18:28:000045:86</t>
  </si>
  <si>
    <t>18:28:000052:3088</t>
  </si>
  <si>
    <t>18:28:000065:406</t>
  </si>
  <si>
    <t>18:28:000065:402</t>
  </si>
  <si>
    <t>18:28:000052:3293</t>
  </si>
  <si>
    <t>18:28:000000:7742</t>
  </si>
  <si>
    <t>18:28:000000:7743</t>
  </si>
  <si>
    <t>18:28:000065:404</t>
  </si>
  <si>
    <t>18:28:000056:1043</t>
  </si>
  <si>
    <t>18:28:000055:3107-18/003/2018-2</t>
  </si>
  <si>
    <t>18:28:000000:7741-18/003/2020-3</t>
  </si>
  <si>
    <t>18:28:000000:7740-18/003/2020-3</t>
  </si>
  <si>
    <t>18:28:0000065:405-18/003/2020-3</t>
  </si>
  <si>
    <t>18:28:000065:403-18/003/2019-3</t>
  </si>
  <si>
    <t>18:28:000095:1699-18/003/2020-3</t>
  </si>
  <si>
    <t>18:28:000094:787-18/003/2020-3</t>
  </si>
  <si>
    <t>18:28:000000:7719-18/003/2020-3</t>
  </si>
  <si>
    <t>18:28:000000:7717-18/003/2020-3</t>
  </si>
  <si>
    <t>18:28:000095:1700-18/003/2020-3</t>
  </si>
  <si>
    <t>18:28:000055:3151-18/003/2020-3</t>
  </si>
  <si>
    <t>18:28:000055:3152-18/003/2020-3</t>
  </si>
  <si>
    <t>18:28:000055:3150-18/003/2020-3</t>
  </si>
  <si>
    <t>18:28:000032:3018-18/003/2020-3</t>
  </si>
  <si>
    <t>18:28:000032:3017-18/003/20120-3</t>
  </si>
  <si>
    <t>18:28:000000:7722-18/003/2020-3</t>
  </si>
  <si>
    <t>18:28:000095:1697-18/003/2020-3</t>
  </si>
  <si>
    <t>18:28:000080:408-18/003/2020-3</t>
  </si>
  <si>
    <t>18:28:000000:7713-18/003/2020-3</t>
  </si>
  <si>
    <t>18:28:000000:7718-18/003/2020-3</t>
  </si>
  <si>
    <t>18:28:000000:7726-18/003/2020-3</t>
  </si>
  <si>
    <t>18:28:000000:7744-18/003/2019-3</t>
  </si>
  <si>
    <t>18:28:000045:86-18/003/2019-1</t>
  </si>
  <si>
    <t>18:28:000052:3088-18/003/2020-3</t>
  </si>
  <si>
    <t>18:28:000065:406-18/003/2020-3</t>
  </si>
  <si>
    <t>18:28:000065:402-18/003/2019-3</t>
  </si>
  <si>
    <t>18:28:000052:3293-18/003/2020-3</t>
  </si>
  <si>
    <t>18:28:000000:7742-18/003/2020-3</t>
  </si>
  <si>
    <t>18:28:000000:7743-18/003/2020-3</t>
  </si>
  <si>
    <t>18:28:000065:404-18/003/2020-3</t>
  </si>
  <si>
    <t>18-18-05/003/2013-076</t>
  </si>
  <si>
    <t>30.01.20</t>
  </si>
  <si>
    <t>04.12.19</t>
  </si>
  <si>
    <t>09.12.19</t>
  </si>
  <si>
    <t>Адрес (местоположение</t>
  </si>
  <si>
    <t>УР, г.Глазов, ул.Короленко</t>
  </si>
  <si>
    <t>УР, г.Глазов, ул.Динамо, д.6</t>
  </si>
  <si>
    <t>УР, г. Глазов, ул. Луначарского, 20</t>
  </si>
  <si>
    <t>Удмуртская Республика, г. Глазов, ул. Советская</t>
  </si>
  <si>
    <t>Удмуртская Республика, г. Глазов, ул. Советская, 56</t>
  </si>
  <si>
    <t>Удмуртская Республика, г.Глазов, Красногорский тракт, 3</t>
  </si>
  <si>
    <t>Удмуртская Республика, г.Глазов, ул. Драгунова, д.75</t>
  </si>
  <si>
    <t>Удмуртская Республика, г. Глазов, от жилого дома по ул. Сибирская, 22</t>
  </si>
  <si>
    <t>Удмуртская Республика, г. Глазов, от жилого дома по ул. Сибирская, 24</t>
  </si>
  <si>
    <t>Канализация от железнодорожных путей по ул. Куйбышева, 75 (от КК-10.0349 до КК-10.0336)</t>
  </si>
  <si>
    <t>Российская Федерация, Удмуртская Республика, г. Глазов, по ул. Школьная от ул. Кирова до ул. Т. Барамзиной</t>
  </si>
  <si>
    <t xml:space="preserve"> Удмуртская Республика, г. Глазов, ул. Глинки
</t>
  </si>
  <si>
    <t xml:space="preserve">Удмуртская Республика, г. Глазов  </t>
  </si>
  <si>
    <t xml:space="preserve">Удмуртская Республика, г. Глазов
</t>
  </si>
  <si>
    <t xml:space="preserve">Удмуртская Республика, г. Глазов
 </t>
  </si>
  <si>
    <t>Удмуртская Республика, г. Глазов</t>
  </si>
  <si>
    <t>Российская Федерация, Удмуртская Республика, г. Глазов, от жилого дома по ул. Сулимова, 56</t>
  </si>
  <si>
    <t>Удмуртская Республика, г.Глазов</t>
  </si>
  <si>
    <t>Удмуртская Республика, Глазовский район, пос. Дом отдыха Чепца</t>
  </si>
  <si>
    <t xml:space="preserve"> Удмуртская Республика, г. Глазов, ул. Кирова
</t>
  </si>
  <si>
    <t>Удмуртская Республика, г. Глазов, от северо-восточного угла дома №12 по ул. Молодой Гвардии 25м на восток и 8м на юг</t>
  </si>
  <si>
    <t>Удмуртская Республика, г. Глазов, ул. Советская, д. 49</t>
  </si>
  <si>
    <t>Удмуртская Республика, г. Глазов, ул. Советская, д. 56</t>
  </si>
  <si>
    <t>Удмуртская Республика, г. Глазов, ул. Карла Маркса, д. 16</t>
  </si>
  <si>
    <t xml:space="preserve">Площадь, кв.м </t>
  </si>
  <si>
    <t>Протяженность, м.</t>
  </si>
  <si>
    <t>Кадастровая стоимость, руб.</t>
  </si>
  <si>
    <t xml:space="preserve">Сведения об установленных в отношении муниципального недвижимого имущества ограничениях (обременениях) </t>
  </si>
  <si>
    <t>Отсутствуют</t>
  </si>
  <si>
    <r>
      <t xml:space="preserve"> </t>
    </r>
    <r>
      <rPr>
        <sz val="11"/>
        <rFont val="Symbol"/>
        <family val="1"/>
      </rPr>
      <t>-</t>
    </r>
  </si>
  <si>
    <t>Распоряжение Управления имущественных отношений Администрации города Глазова от 03.04.2019 г. № 01-04/0084 "О проведении внеплановой инвентаризации", акт № 0000-000003 о результатах инвентаризации</t>
  </si>
  <si>
    <t>Движимое имущество</t>
  </si>
  <si>
    <t>Недвижимое имущество</t>
  </si>
  <si>
    <t>Удмуртская Республика, г. Глазов, ул. Наговицына, 11</t>
  </si>
  <si>
    <t>КНС-4</t>
  </si>
  <si>
    <t>ПС1085100030391</t>
  </si>
  <si>
    <t>18-18-05/012/2010-451</t>
  </si>
  <si>
    <t>18:05:014016:112</t>
  </si>
  <si>
    <t>Здание ВНС №22</t>
  </si>
  <si>
    <t>ПС1085100020027</t>
  </si>
  <si>
    <t>18:28:000050:280</t>
  </si>
  <si>
    <t>Удмуртская Республика, г. Глазов, от юго-восточного угла церкви 32, 9 м на юг и 72, 8 м на восток</t>
  </si>
  <si>
    <t>18-18-05/021/2006-933</t>
  </si>
  <si>
    <t>18:28:000096:537</t>
  </si>
  <si>
    <t xml:space="preserve">Удмуртская Республика, г. Глазов, Красногорский тракт, 3 </t>
  </si>
  <si>
    <t>Сети водопроводные</t>
  </si>
  <si>
    <t>ПС1085100000043</t>
  </si>
  <si>
    <t>18:28:000096:537-18/003/2019-2</t>
  </si>
  <si>
    <t>Удмуртская Республика, Глазовский район, Юкаменский тракт, 10 км.</t>
  </si>
  <si>
    <t>Решение Малого Совета Глазовского городского Совета народных депутатов № 12 от 19.05.92 и решение Государственного Комитета УР по управлению имуществом № 4'-об от 26.06.92</t>
  </si>
  <si>
    <t xml:space="preserve">Удмуртская Республика, г. Глазов, ул. Ленина, д.2а
</t>
  </si>
  <si>
    <t xml:space="preserve"> Акт приема-передачи от ОАО ЧМЗ</t>
  </si>
  <si>
    <t>Распоряжение Управления имущественных отношений Администрации города Глазова "О принятии в муниципальную казну МО "Город Глазов"  муниципального движимого имущества" № 01-05/0013</t>
  </si>
  <si>
    <t>Распоряжение Управления имущественных отношений Администрации города Глазова "О принятии объекта недвижимого имущества" № 01-04/0127</t>
  </si>
  <si>
    <t xml:space="preserve">Удмуртская Республика, г. Глазов, ул. Энгельса
</t>
  </si>
  <si>
    <t xml:space="preserve">Удмуртская Республика, г. Глазов, ул. Сулимова
</t>
  </si>
  <si>
    <t>Удмуртская Республика, г. Глазов, ул. Динамо, д.6</t>
  </si>
  <si>
    <t>О.В. Матвеева</t>
  </si>
  <si>
    <t>И.А. Лапина</t>
  </si>
  <si>
    <t>Постановления Главы Администрации 125/2 от 19.06.95 "О передаче с баланса ПО "ЧМЗ" на баланс города кинотеатра, детских учреждений, детских клубов"</t>
  </si>
  <si>
    <t>Муниципальное недвижимое и движимое имущество, составляющее муниципальную казну муниципального образования "Город Глазов" на 31.12.2019 года</t>
  </si>
  <si>
    <t>"Прочие"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</si>
</sst>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8"/>
      <name val="Arial"/>
      <family val="2"/>
    </font>
    <font>
      <sz val="9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name val="Symbol"/>
      <family val="1"/>
    </font>
    <font>
      <sz val="12"/>
      <name val="Times New Roman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50"/>
      <name val="Times New Roman"/>
      <family val="2"/>
    </font>
    <font>
      <b/>
      <sz val="13"/>
      <color indexed="8"/>
      <name val="Times New Roman"/>
      <family val="2"/>
    </font>
    <font>
      <b/>
      <sz val="13"/>
      <color indexed="10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45"/>
      <name val="Times New Roman"/>
      <family val="2"/>
    </font>
    <font>
      <b/>
      <sz val="13"/>
      <color indexed="9"/>
      <name val="Times New Roman"/>
      <family val="2"/>
    </font>
    <font>
      <b/>
      <sz val="18"/>
      <color indexed="45"/>
      <name val="Cambria"/>
      <family val="2"/>
    </font>
    <font>
      <sz val="13"/>
      <color indexed="18"/>
      <name val="Times New Roman"/>
      <family val="2"/>
    </font>
    <font>
      <sz val="13"/>
      <color indexed="20"/>
      <name val="Times New Roman"/>
      <family val="2"/>
    </font>
    <font>
      <i/>
      <sz val="13"/>
      <color indexed="22"/>
      <name val="Times New Roman"/>
      <family val="2"/>
    </font>
    <font>
      <sz val="13"/>
      <color indexed="10"/>
      <name val="Times New Roman"/>
      <family val="2"/>
    </font>
    <font>
      <sz val="13"/>
      <color indexed="17"/>
      <name val="Times New Roman"/>
      <family val="2"/>
    </font>
    <font>
      <sz val="11"/>
      <color indexed="8"/>
      <name val="Times New Roman"/>
      <family val="1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3F3F76"/>
      <name val="Times New Roman"/>
      <family val="2"/>
    </font>
    <font>
      <b/>
      <sz val="13"/>
      <color rgb="FF3F3F3F"/>
      <name val="Times New Roman"/>
      <family val="2"/>
    </font>
    <font>
      <b/>
      <sz val="13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3"/>
      <color theme="1"/>
      <name val="Times New Roman"/>
      <family val="2"/>
    </font>
    <font>
      <b/>
      <sz val="13"/>
      <color theme="0"/>
      <name val="Times New Roman"/>
      <family val="2"/>
    </font>
    <font>
      <b/>
      <sz val="18"/>
      <color theme="3"/>
      <name val="Cambria"/>
      <family val="2"/>
    </font>
    <font>
      <sz val="13"/>
      <color rgb="FF9C6500"/>
      <name val="Times New Roman"/>
      <family val="2"/>
    </font>
    <font>
      <sz val="13"/>
      <color rgb="FF9C0006"/>
      <name val="Times New Roman"/>
      <family val="2"/>
    </font>
    <font>
      <i/>
      <sz val="13"/>
      <color rgb="FF7F7F7F"/>
      <name val="Times New Roman"/>
      <family val="2"/>
    </font>
    <font>
      <sz val="13"/>
      <color rgb="FFFA7D00"/>
      <name val="Times New Roman"/>
      <family val="2"/>
    </font>
    <font>
      <sz val="13"/>
      <color rgb="FFFF0000"/>
      <name val="Times New Roman"/>
      <family val="2"/>
    </font>
    <font>
      <sz val="13"/>
      <color rgb="FF006100"/>
      <name val="Times New Roman"/>
      <family val="2"/>
    </font>
    <font>
      <sz val="11"/>
      <color rgb="FF34343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right" vertical="center" wrapText="1"/>
    </xf>
    <xf numFmtId="0" fontId="0" fillId="33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2" fontId="3" fillId="0" borderId="20" xfId="0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 wrapText="1"/>
    </xf>
    <xf numFmtId="14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2" fontId="3" fillId="0" borderId="23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left" vertical="center" wrapText="1"/>
    </xf>
    <xf numFmtId="14" fontId="3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 wrapText="1"/>
    </xf>
    <xf numFmtId="4" fontId="3" fillId="0" borderId="26" xfId="0" applyNumberFormat="1" applyFont="1" applyFill="1" applyBorder="1" applyAlignment="1">
      <alignment horizontal="right" vertical="center"/>
    </xf>
    <xf numFmtId="14" fontId="3" fillId="0" borderId="2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4" fontId="40" fillId="0" borderId="20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 wrapText="1"/>
    </xf>
    <xf numFmtId="4" fontId="40" fillId="0" borderId="23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4" fontId="3" fillId="0" borderId="29" xfId="0" applyNumberFormat="1" applyFont="1" applyFill="1" applyBorder="1" applyAlignment="1">
      <alignment horizontal="right" vertical="center"/>
    </xf>
    <xf numFmtId="14" fontId="3" fillId="0" borderId="29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right" vertical="center" wrapText="1"/>
    </xf>
    <xf numFmtId="4" fontId="3" fillId="0" borderId="31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view="pageBreakPreview" zoomScale="80" zoomScaleSheetLayoutView="80" zoomScalePageLayoutView="0" workbookViewId="0" topLeftCell="A1">
      <pane ySplit="4" topLeftCell="A5" activePane="bottomLeft" state="frozen"/>
      <selection pane="topLeft" activeCell="D1" sqref="D1"/>
      <selection pane="bottomLeft" activeCell="J52" sqref="J52"/>
    </sheetView>
  </sheetViews>
  <sheetFormatPr defaultColWidth="10.33203125" defaultRowHeight="11.25"/>
  <cols>
    <col min="1" max="1" width="6.16015625" style="1" customWidth="1"/>
    <col min="2" max="2" width="25.33203125" style="1" customWidth="1"/>
    <col min="3" max="3" width="36.16015625" style="4" customWidth="1"/>
    <col min="4" max="4" width="38" style="4" customWidth="1"/>
    <col min="5" max="5" width="13.66015625" style="5" customWidth="1"/>
    <col min="6" max="6" width="19" style="5" customWidth="1"/>
    <col min="7" max="7" width="16.83203125" style="5" customWidth="1"/>
    <col min="8" max="8" width="16.5" style="5" customWidth="1"/>
    <col min="9" max="9" width="15.83203125" style="5" customWidth="1"/>
    <col min="10" max="10" width="23.66015625" style="15" customWidth="1"/>
    <col min="11" max="11" width="41.5" style="5" customWidth="1"/>
    <col min="12" max="12" width="19.83203125" style="15" customWidth="1"/>
    <col min="13" max="13" width="42.16015625" style="4" customWidth="1"/>
  </cols>
  <sheetData>
    <row r="1" spans="1:13" ht="15.75">
      <c r="A1" s="24" t="s">
        <v>218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3" customFormat="1" ht="12.75">
      <c r="A2" s="1"/>
      <c r="B2" s="17" t="s">
        <v>219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ht="13.5" thickBot="1"/>
    <row r="4" spans="1:13" s="14" customFormat="1" ht="75.75" thickBot="1">
      <c r="A4" s="10" t="s">
        <v>2</v>
      </c>
      <c r="B4" s="11" t="s">
        <v>0</v>
      </c>
      <c r="C4" s="11" t="s">
        <v>1</v>
      </c>
      <c r="D4" s="25" t="s">
        <v>157</v>
      </c>
      <c r="E4" s="12" t="s">
        <v>182</v>
      </c>
      <c r="F4" s="12" t="s">
        <v>183</v>
      </c>
      <c r="G4" s="12" t="s">
        <v>4</v>
      </c>
      <c r="H4" s="12" t="s">
        <v>5</v>
      </c>
      <c r="I4" s="12" t="s">
        <v>184</v>
      </c>
      <c r="J4" s="12" t="s">
        <v>91</v>
      </c>
      <c r="K4" s="12" t="s">
        <v>6</v>
      </c>
      <c r="L4" s="11" t="s">
        <v>3</v>
      </c>
      <c r="M4" s="13" t="s">
        <v>185</v>
      </c>
    </row>
    <row r="5" spans="1:13" s="14" customFormat="1" ht="16.5" thickBot="1">
      <c r="A5" s="18" t="s">
        <v>189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</row>
    <row r="6" spans="1:14" s="6" customFormat="1" ht="105">
      <c r="A6" s="26">
        <v>1</v>
      </c>
      <c r="B6" s="27" t="s">
        <v>50</v>
      </c>
      <c r="C6" s="28" t="s">
        <v>10</v>
      </c>
      <c r="D6" s="28" t="s">
        <v>158</v>
      </c>
      <c r="E6" s="29">
        <v>0</v>
      </c>
      <c r="F6" s="29">
        <v>0</v>
      </c>
      <c r="G6" s="29">
        <v>1</v>
      </c>
      <c r="H6" s="29">
        <v>1</v>
      </c>
      <c r="I6" s="30">
        <v>0</v>
      </c>
      <c r="J6" s="27" t="s">
        <v>187</v>
      </c>
      <c r="K6" s="31" t="s">
        <v>188</v>
      </c>
      <c r="L6" s="32">
        <v>43577</v>
      </c>
      <c r="M6" s="33" t="s">
        <v>186</v>
      </c>
      <c r="N6" s="6" t="s">
        <v>7</v>
      </c>
    </row>
    <row r="7" spans="1:13" s="6" customFormat="1" ht="105">
      <c r="A7" s="34">
        <f aca="true" t="shared" si="0" ref="A7:A13">1+A6</f>
        <v>2</v>
      </c>
      <c r="B7" s="35" t="s">
        <v>51</v>
      </c>
      <c r="C7" s="36" t="s">
        <v>11</v>
      </c>
      <c r="D7" s="36" t="s">
        <v>159</v>
      </c>
      <c r="E7" s="37">
        <v>0</v>
      </c>
      <c r="F7" s="37">
        <v>0</v>
      </c>
      <c r="G7" s="37">
        <v>1</v>
      </c>
      <c r="H7" s="37">
        <v>1</v>
      </c>
      <c r="I7" s="38">
        <v>0</v>
      </c>
      <c r="J7" s="35" t="s">
        <v>187</v>
      </c>
      <c r="K7" s="39" t="s">
        <v>188</v>
      </c>
      <c r="L7" s="40">
        <v>43577</v>
      </c>
      <c r="M7" s="41" t="s">
        <v>186</v>
      </c>
    </row>
    <row r="8" spans="1:13" s="6" customFormat="1" ht="105">
      <c r="A8" s="34">
        <f t="shared" si="0"/>
        <v>3</v>
      </c>
      <c r="B8" s="35" t="s">
        <v>52</v>
      </c>
      <c r="C8" s="36" t="s">
        <v>12</v>
      </c>
      <c r="D8" s="39" t="s">
        <v>214</v>
      </c>
      <c r="E8" s="37">
        <v>0</v>
      </c>
      <c r="F8" s="37">
        <v>0</v>
      </c>
      <c r="G8" s="37">
        <v>1</v>
      </c>
      <c r="H8" s="37">
        <v>1</v>
      </c>
      <c r="I8" s="38">
        <v>0</v>
      </c>
      <c r="J8" s="35" t="s">
        <v>187</v>
      </c>
      <c r="K8" s="39" t="s">
        <v>188</v>
      </c>
      <c r="L8" s="40">
        <v>43577</v>
      </c>
      <c r="M8" s="41" t="s">
        <v>186</v>
      </c>
    </row>
    <row r="9" spans="1:13" s="6" customFormat="1" ht="105">
      <c r="A9" s="34">
        <f t="shared" si="0"/>
        <v>4</v>
      </c>
      <c r="B9" s="35" t="s">
        <v>58</v>
      </c>
      <c r="C9" s="39" t="s">
        <v>18</v>
      </c>
      <c r="D9" s="39" t="s">
        <v>163</v>
      </c>
      <c r="E9" s="38">
        <v>0</v>
      </c>
      <c r="F9" s="38">
        <v>0</v>
      </c>
      <c r="G9" s="38">
        <v>165975.23</v>
      </c>
      <c r="H9" s="38">
        <v>26484.41</v>
      </c>
      <c r="I9" s="38">
        <v>0</v>
      </c>
      <c r="J9" s="35" t="s">
        <v>187</v>
      </c>
      <c r="K9" s="39" t="s">
        <v>210</v>
      </c>
      <c r="L9" s="40">
        <v>42781</v>
      </c>
      <c r="M9" s="41" t="s">
        <v>186</v>
      </c>
    </row>
    <row r="10" spans="1:13" s="6" customFormat="1" ht="75">
      <c r="A10" s="34">
        <f t="shared" si="0"/>
        <v>5</v>
      </c>
      <c r="B10" s="35" t="s">
        <v>77</v>
      </c>
      <c r="C10" s="39" t="s">
        <v>36</v>
      </c>
      <c r="D10" s="39" t="s">
        <v>212</v>
      </c>
      <c r="E10" s="38">
        <v>40</v>
      </c>
      <c r="F10" s="38">
        <v>0</v>
      </c>
      <c r="G10" s="38">
        <v>1006017</v>
      </c>
      <c r="H10" s="38">
        <v>1006017</v>
      </c>
      <c r="I10" s="38">
        <v>0</v>
      </c>
      <c r="J10" s="35" t="s">
        <v>187</v>
      </c>
      <c r="K10" s="39" t="s">
        <v>211</v>
      </c>
      <c r="L10" s="40">
        <v>43265</v>
      </c>
      <c r="M10" s="41" t="s">
        <v>186</v>
      </c>
    </row>
    <row r="11" spans="1:13" s="6" customFormat="1" ht="105">
      <c r="A11" s="34">
        <f t="shared" si="0"/>
        <v>6</v>
      </c>
      <c r="B11" s="35" t="s">
        <v>78</v>
      </c>
      <c r="C11" s="39" t="s">
        <v>37</v>
      </c>
      <c r="D11" s="39" t="s">
        <v>213</v>
      </c>
      <c r="E11" s="38">
        <v>0</v>
      </c>
      <c r="F11" s="38">
        <v>0</v>
      </c>
      <c r="G11" s="38">
        <v>1</v>
      </c>
      <c r="H11" s="38">
        <v>1</v>
      </c>
      <c r="I11" s="38">
        <v>0</v>
      </c>
      <c r="J11" s="35" t="s">
        <v>187</v>
      </c>
      <c r="K11" s="39" t="s">
        <v>188</v>
      </c>
      <c r="L11" s="40">
        <v>43577</v>
      </c>
      <c r="M11" s="41" t="s">
        <v>186</v>
      </c>
    </row>
    <row r="12" spans="1:13" s="6" customFormat="1" ht="75">
      <c r="A12" s="34">
        <f t="shared" si="0"/>
        <v>7</v>
      </c>
      <c r="B12" s="35" t="s">
        <v>80</v>
      </c>
      <c r="C12" s="39" t="s">
        <v>39</v>
      </c>
      <c r="D12" s="39" t="s">
        <v>178</v>
      </c>
      <c r="E12" s="38">
        <v>135</v>
      </c>
      <c r="F12" s="38">
        <v>0</v>
      </c>
      <c r="G12" s="38">
        <v>1</v>
      </c>
      <c r="H12" s="38">
        <v>1</v>
      </c>
      <c r="I12" s="38">
        <v>245255.56</v>
      </c>
      <c r="J12" s="35" t="s">
        <v>114</v>
      </c>
      <c r="K12" s="39" t="s">
        <v>145</v>
      </c>
      <c r="L12" s="35" t="s">
        <v>156</v>
      </c>
      <c r="M12" s="41" t="s">
        <v>186</v>
      </c>
    </row>
    <row r="13" spans="1:13" s="6" customFormat="1" ht="105.75" thickBot="1">
      <c r="A13" s="42">
        <f t="shared" si="0"/>
        <v>8</v>
      </c>
      <c r="B13" s="43" t="s">
        <v>79</v>
      </c>
      <c r="C13" s="44" t="s">
        <v>38</v>
      </c>
      <c r="D13" s="44" t="s">
        <v>177</v>
      </c>
      <c r="E13" s="45">
        <v>0</v>
      </c>
      <c r="F13" s="45">
        <v>0</v>
      </c>
      <c r="G13" s="45">
        <v>1</v>
      </c>
      <c r="H13" s="45">
        <v>1</v>
      </c>
      <c r="I13" s="45">
        <v>0</v>
      </c>
      <c r="J13" s="43" t="s">
        <v>187</v>
      </c>
      <c r="K13" s="44" t="s">
        <v>188</v>
      </c>
      <c r="L13" s="46">
        <v>43577</v>
      </c>
      <c r="M13" s="47" t="s">
        <v>186</v>
      </c>
    </row>
    <row r="14" spans="1:13" s="2" customFormat="1" ht="16.5" thickBot="1">
      <c r="A14" s="21" t="s">
        <v>190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</row>
    <row r="15" spans="1:13" s="6" customFormat="1" ht="30">
      <c r="A15" s="26">
        <f>A13+1</f>
        <v>9</v>
      </c>
      <c r="B15" s="27" t="s">
        <v>53</v>
      </c>
      <c r="C15" s="28" t="s">
        <v>13</v>
      </c>
      <c r="D15" s="31" t="s">
        <v>160</v>
      </c>
      <c r="E15" s="30">
        <v>2.2</v>
      </c>
      <c r="F15" s="30">
        <v>0</v>
      </c>
      <c r="G15" s="30">
        <v>1</v>
      </c>
      <c r="H15" s="30">
        <v>1</v>
      </c>
      <c r="I15" s="48">
        <v>3705.73</v>
      </c>
      <c r="J15" s="27" t="s">
        <v>92</v>
      </c>
      <c r="K15" s="31" t="s">
        <v>123</v>
      </c>
      <c r="L15" s="32">
        <v>43111</v>
      </c>
      <c r="M15" s="33" t="s">
        <v>186</v>
      </c>
    </row>
    <row r="16" spans="1:13" s="6" customFormat="1" ht="30">
      <c r="A16" s="49">
        <f>A15+1</f>
        <v>10</v>
      </c>
      <c r="B16" s="35" t="s">
        <v>54</v>
      </c>
      <c r="C16" s="39" t="s">
        <v>14</v>
      </c>
      <c r="D16" s="39" t="s">
        <v>161</v>
      </c>
      <c r="E16" s="38">
        <v>0</v>
      </c>
      <c r="F16" s="38">
        <v>325</v>
      </c>
      <c r="G16" s="38">
        <v>1</v>
      </c>
      <c r="H16" s="38">
        <v>1</v>
      </c>
      <c r="I16" s="38">
        <v>272627.27</v>
      </c>
      <c r="J16" s="35" t="s">
        <v>93</v>
      </c>
      <c r="K16" s="39" t="s">
        <v>124</v>
      </c>
      <c r="L16" s="40">
        <v>43860</v>
      </c>
      <c r="M16" s="41" t="s">
        <v>186</v>
      </c>
    </row>
    <row r="17" spans="1:13" s="6" customFormat="1" ht="30">
      <c r="A17" s="49">
        <f aca="true" t="shared" si="1" ref="A17:A50">A16+1</f>
        <v>11</v>
      </c>
      <c r="B17" s="35" t="s">
        <v>55</v>
      </c>
      <c r="C17" s="39" t="s">
        <v>15</v>
      </c>
      <c r="D17" s="39" t="s">
        <v>161</v>
      </c>
      <c r="E17" s="38">
        <v>0</v>
      </c>
      <c r="F17" s="38">
        <v>0</v>
      </c>
      <c r="G17" s="38">
        <v>1</v>
      </c>
      <c r="H17" s="38">
        <v>1</v>
      </c>
      <c r="I17" s="50">
        <v>186225.4</v>
      </c>
      <c r="J17" s="35" t="s">
        <v>94</v>
      </c>
      <c r="K17" s="39" t="s">
        <v>125</v>
      </c>
      <c r="L17" s="40">
        <v>43859</v>
      </c>
      <c r="M17" s="41" t="s">
        <v>186</v>
      </c>
    </row>
    <row r="18" spans="1:13" s="6" customFormat="1" ht="30">
      <c r="A18" s="49">
        <f t="shared" si="1"/>
        <v>12</v>
      </c>
      <c r="B18" s="35" t="s">
        <v>56</v>
      </c>
      <c r="C18" s="39" t="s">
        <v>16</v>
      </c>
      <c r="D18" s="39" t="s">
        <v>161</v>
      </c>
      <c r="E18" s="38">
        <v>0</v>
      </c>
      <c r="F18" s="38">
        <v>325</v>
      </c>
      <c r="G18" s="38">
        <v>1</v>
      </c>
      <c r="H18" s="38">
        <v>1</v>
      </c>
      <c r="I18" s="38">
        <v>272627.27</v>
      </c>
      <c r="J18" s="35" t="s">
        <v>95</v>
      </c>
      <c r="K18" s="39" t="s">
        <v>126</v>
      </c>
      <c r="L18" s="40">
        <v>43860</v>
      </c>
      <c r="M18" s="41" t="s">
        <v>186</v>
      </c>
    </row>
    <row r="19" spans="1:13" s="6" customFormat="1" ht="30">
      <c r="A19" s="49">
        <f t="shared" si="1"/>
        <v>13</v>
      </c>
      <c r="B19" s="35" t="s">
        <v>57</v>
      </c>
      <c r="C19" s="39" t="s">
        <v>17</v>
      </c>
      <c r="D19" s="39" t="s">
        <v>162</v>
      </c>
      <c r="E19" s="38">
        <v>0</v>
      </c>
      <c r="F19" s="38">
        <v>4</v>
      </c>
      <c r="G19" s="38">
        <v>1</v>
      </c>
      <c r="H19" s="38">
        <v>1</v>
      </c>
      <c r="I19" s="38">
        <v>3355.41</v>
      </c>
      <c r="J19" s="35" t="s">
        <v>96</v>
      </c>
      <c r="K19" s="39" t="s">
        <v>127</v>
      </c>
      <c r="L19" s="40">
        <v>43803</v>
      </c>
      <c r="M19" s="41" t="s">
        <v>186</v>
      </c>
    </row>
    <row r="20" spans="1:13" s="6" customFormat="1" ht="45">
      <c r="A20" s="49">
        <f t="shared" si="1"/>
        <v>14</v>
      </c>
      <c r="B20" s="35" t="s">
        <v>59</v>
      </c>
      <c r="C20" s="39" t="s">
        <v>19</v>
      </c>
      <c r="D20" s="39" t="s">
        <v>175</v>
      </c>
      <c r="E20" s="38">
        <v>0</v>
      </c>
      <c r="F20" s="38">
        <v>345</v>
      </c>
      <c r="G20" s="38">
        <v>1</v>
      </c>
      <c r="H20" s="38">
        <v>1</v>
      </c>
      <c r="I20" s="38">
        <v>289404.34</v>
      </c>
      <c r="J20" s="35" t="s">
        <v>97</v>
      </c>
      <c r="K20" s="39" t="s">
        <v>128</v>
      </c>
      <c r="L20" s="40">
        <v>43860</v>
      </c>
      <c r="M20" s="41" t="s">
        <v>186</v>
      </c>
    </row>
    <row r="21" spans="1:13" s="6" customFormat="1" ht="45">
      <c r="A21" s="49">
        <f t="shared" si="1"/>
        <v>15</v>
      </c>
      <c r="B21" s="35" t="s">
        <v>60</v>
      </c>
      <c r="C21" s="39" t="s">
        <v>20</v>
      </c>
      <c r="D21" s="39" t="s">
        <v>175</v>
      </c>
      <c r="E21" s="38">
        <v>0</v>
      </c>
      <c r="F21" s="38">
        <v>128</v>
      </c>
      <c r="G21" s="38">
        <v>1</v>
      </c>
      <c r="H21" s="38">
        <v>1</v>
      </c>
      <c r="I21" s="38">
        <v>107373.2</v>
      </c>
      <c r="J21" s="35" t="s">
        <v>98</v>
      </c>
      <c r="K21" s="39" t="s">
        <v>129</v>
      </c>
      <c r="L21" s="40">
        <v>43860</v>
      </c>
      <c r="M21" s="41" t="s">
        <v>186</v>
      </c>
    </row>
    <row r="22" spans="1:13" s="6" customFormat="1" ht="45">
      <c r="A22" s="49">
        <f t="shared" si="1"/>
        <v>16</v>
      </c>
      <c r="B22" s="35" t="s">
        <v>61</v>
      </c>
      <c r="C22" s="39" t="s">
        <v>21</v>
      </c>
      <c r="D22" s="39" t="s">
        <v>175</v>
      </c>
      <c r="E22" s="38">
        <v>0</v>
      </c>
      <c r="F22" s="38">
        <v>365</v>
      </c>
      <c r="G22" s="38">
        <v>1</v>
      </c>
      <c r="H22" s="38">
        <v>1</v>
      </c>
      <c r="I22" s="38">
        <v>306181.4</v>
      </c>
      <c r="J22" s="35" t="s">
        <v>99</v>
      </c>
      <c r="K22" s="39" t="s">
        <v>130</v>
      </c>
      <c r="L22" s="35" t="s">
        <v>154</v>
      </c>
      <c r="M22" s="41" t="s">
        <v>186</v>
      </c>
    </row>
    <row r="23" spans="1:13" s="6" customFormat="1" ht="45">
      <c r="A23" s="49">
        <f t="shared" si="1"/>
        <v>17</v>
      </c>
      <c r="B23" s="35" t="s">
        <v>62</v>
      </c>
      <c r="C23" s="39" t="s">
        <v>22</v>
      </c>
      <c r="D23" s="39" t="s">
        <v>164</v>
      </c>
      <c r="E23" s="38">
        <v>0</v>
      </c>
      <c r="F23" s="38">
        <v>54</v>
      </c>
      <c r="G23" s="38">
        <v>1</v>
      </c>
      <c r="H23" s="38">
        <v>1</v>
      </c>
      <c r="I23" s="38">
        <v>45298.07</v>
      </c>
      <c r="J23" s="35" t="s">
        <v>100</v>
      </c>
      <c r="K23" s="39" t="s">
        <v>131</v>
      </c>
      <c r="L23" s="40">
        <v>43860</v>
      </c>
      <c r="M23" s="41" t="s">
        <v>186</v>
      </c>
    </row>
    <row r="24" spans="1:13" s="6" customFormat="1" ht="60">
      <c r="A24" s="49">
        <f t="shared" si="1"/>
        <v>18</v>
      </c>
      <c r="B24" s="35" t="s">
        <v>63</v>
      </c>
      <c r="C24" s="39" t="s">
        <v>23</v>
      </c>
      <c r="D24" s="39" t="s">
        <v>175</v>
      </c>
      <c r="E24" s="38">
        <v>0</v>
      </c>
      <c r="F24" s="38">
        <v>131</v>
      </c>
      <c r="G24" s="38">
        <v>1</v>
      </c>
      <c r="H24" s="38">
        <v>1</v>
      </c>
      <c r="I24" s="38">
        <v>109889.76</v>
      </c>
      <c r="J24" s="35" t="s">
        <v>101</v>
      </c>
      <c r="K24" s="39" t="s">
        <v>132</v>
      </c>
      <c r="L24" s="40">
        <v>43860</v>
      </c>
      <c r="M24" s="41" t="s">
        <v>186</v>
      </c>
    </row>
    <row r="25" spans="1:13" s="6" customFormat="1" ht="45">
      <c r="A25" s="49">
        <f t="shared" si="1"/>
        <v>19</v>
      </c>
      <c r="B25" s="35" t="s">
        <v>64</v>
      </c>
      <c r="C25" s="39" t="s">
        <v>24</v>
      </c>
      <c r="D25" s="39" t="s">
        <v>165</v>
      </c>
      <c r="E25" s="38">
        <v>0</v>
      </c>
      <c r="F25" s="38">
        <v>103</v>
      </c>
      <c r="G25" s="38">
        <v>1</v>
      </c>
      <c r="H25" s="38">
        <v>1</v>
      </c>
      <c r="I25" s="38">
        <v>86401.87</v>
      </c>
      <c r="J25" s="35" t="s">
        <v>102</v>
      </c>
      <c r="K25" s="39" t="s">
        <v>133</v>
      </c>
      <c r="L25" s="40">
        <v>43860</v>
      </c>
      <c r="M25" s="41" t="s">
        <v>186</v>
      </c>
    </row>
    <row r="26" spans="1:13" s="6" customFormat="1" ht="45">
      <c r="A26" s="49">
        <f t="shared" si="1"/>
        <v>20</v>
      </c>
      <c r="B26" s="35" t="s">
        <v>65</v>
      </c>
      <c r="C26" s="39" t="s">
        <v>25</v>
      </c>
      <c r="D26" s="39" t="s">
        <v>166</v>
      </c>
      <c r="E26" s="38">
        <v>0</v>
      </c>
      <c r="F26" s="38">
        <v>18</v>
      </c>
      <c r="G26" s="38">
        <v>1</v>
      </c>
      <c r="H26" s="38">
        <v>1</v>
      </c>
      <c r="I26" s="38">
        <v>15099.36</v>
      </c>
      <c r="J26" s="35" t="s">
        <v>103</v>
      </c>
      <c r="K26" s="39" t="s">
        <v>134</v>
      </c>
      <c r="L26" s="40">
        <v>43860</v>
      </c>
      <c r="M26" s="41" t="s">
        <v>186</v>
      </c>
    </row>
    <row r="27" spans="1:13" s="6" customFormat="1" ht="60">
      <c r="A27" s="49">
        <f t="shared" si="1"/>
        <v>21</v>
      </c>
      <c r="B27" s="35" t="s">
        <v>66</v>
      </c>
      <c r="C27" s="39" t="s">
        <v>26</v>
      </c>
      <c r="D27" s="39" t="s">
        <v>174</v>
      </c>
      <c r="E27" s="38">
        <v>0</v>
      </c>
      <c r="F27" s="38">
        <v>32</v>
      </c>
      <c r="G27" s="38">
        <v>1</v>
      </c>
      <c r="H27" s="38">
        <v>1</v>
      </c>
      <c r="I27" s="38">
        <v>26843.3</v>
      </c>
      <c r="J27" s="35" t="s">
        <v>104</v>
      </c>
      <c r="K27" s="39" t="s">
        <v>135</v>
      </c>
      <c r="L27" s="40">
        <v>43860</v>
      </c>
      <c r="M27" s="41" t="s">
        <v>186</v>
      </c>
    </row>
    <row r="28" spans="1:13" s="6" customFormat="1" ht="45">
      <c r="A28" s="49">
        <f t="shared" si="1"/>
        <v>22</v>
      </c>
      <c r="B28" s="35" t="s">
        <v>67</v>
      </c>
      <c r="C28" s="39" t="s">
        <v>27</v>
      </c>
      <c r="D28" s="39" t="s">
        <v>173</v>
      </c>
      <c r="E28" s="38">
        <v>0</v>
      </c>
      <c r="F28" s="38">
        <v>136</v>
      </c>
      <c r="G28" s="38">
        <v>1</v>
      </c>
      <c r="H28" s="38">
        <v>1</v>
      </c>
      <c r="I28" s="38">
        <v>114084.03</v>
      </c>
      <c r="J28" s="35" t="s">
        <v>105</v>
      </c>
      <c r="K28" s="39" t="s">
        <v>136</v>
      </c>
      <c r="L28" s="40">
        <v>43860</v>
      </c>
      <c r="M28" s="41" t="s">
        <v>186</v>
      </c>
    </row>
    <row r="29" spans="1:13" s="6" customFormat="1" ht="45">
      <c r="A29" s="49">
        <f t="shared" si="1"/>
        <v>23</v>
      </c>
      <c r="B29" s="35" t="s">
        <v>68</v>
      </c>
      <c r="C29" s="39" t="s">
        <v>28</v>
      </c>
      <c r="D29" s="39" t="s">
        <v>173</v>
      </c>
      <c r="E29" s="38">
        <v>0</v>
      </c>
      <c r="F29" s="38">
        <v>54</v>
      </c>
      <c r="G29" s="38">
        <v>1</v>
      </c>
      <c r="H29" s="38">
        <v>1</v>
      </c>
      <c r="I29" s="38">
        <v>45298.07</v>
      </c>
      <c r="J29" s="35" t="s">
        <v>106</v>
      </c>
      <c r="K29" s="39" t="s">
        <v>137</v>
      </c>
      <c r="L29" s="40">
        <v>43860</v>
      </c>
      <c r="M29" s="41" t="s">
        <v>186</v>
      </c>
    </row>
    <row r="30" spans="1:13" s="6" customFormat="1" ht="45">
      <c r="A30" s="49">
        <f t="shared" si="1"/>
        <v>24</v>
      </c>
      <c r="B30" s="35" t="s">
        <v>69</v>
      </c>
      <c r="C30" s="39" t="s">
        <v>29</v>
      </c>
      <c r="D30" s="39" t="s">
        <v>173</v>
      </c>
      <c r="E30" s="38">
        <v>0</v>
      </c>
      <c r="F30" s="38">
        <v>260</v>
      </c>
      <c r="G30" s="38">
        <v>1</v>
      </c>
      <c r="H30" s="38">
        <v>1</v>
      </c>
      <c r="I30" s="38">
        <v>218101.82</v>
      </c>
      <c r="J30" s="35" t="s">
        <v>107</v>
      </c>
      <c r="K30" s="39" t="s">
        <v>138</v>
      </c>
      <c r="L30" s="40">
        <v>43860</v>
      </c>
      <c r="M30" s="41" t="s">
        <v>186</v>
      </c>
    </row>
    <row r="31" spans="1:13" s="6" customFormat="1" ht="60">
      <c r="A31" s="49">
        <f t="shared" si="1"/>
        <v>25</v>
      </c>
      <c r="B31" s="35" t="s">
        <v>70</v>
      </c>
      <c r="C31" s="39" t="s">
        <v>167</v>
      </c>
      <c r="D31" s="39" t="s">
        <v>173</v>
      </c>
      <c r="E31" s="38">
        <v>0</v>
      </c>
      <c r="F31" s="38">
        <v>103</v>
      </c>
      <c r="G31" s="38">
        <v>1</v>
      </c>
      <c r="H31" s="38">
        <v>1</v>
      </c>
      <c r="I31" s="38">
        <v>86401.87</v>
      </c>
      <c r="J31" s="35" t="s">
        <v>108</v>
      </c>
      <c r="K31" s="39" t="s">
        <v>139</v>
      </c>
      <c r="L31" s="40">
        <v>43859</v>
      </c>
      <c r="M31" s="41" t="s">
        <v>186</v>
      </c>
    </row>
    <row r="32" spans="1:13" s="6" customFormat="1" ht="45">
      <c r="A32" s="49">
        <f t="shared" si="1"/>
        <v>26</v>
      </c>
      <c r="B32" s="35" t="s">
        <v>71</v>
      </c>
      <c r="C32" s="39" t="s">
        <v>30</v>
      </c>
      <c r="D32" s="39" t="s">
        <v>172</v>
      </c>
      <c r="E32" s="38">
        <v>0</v>
      </c>
      <c r="F32" s="38">
        <v>108</v>
      </c>
      <c r="G32" s="38">
        <v>1</v>
      </c>
      <c r="H32" s="38">
        <v>1</v>
      </c>
      <c r="I32" s="38">
        <v>90596.14</v>
      </c>
      <c r="J32" s="35" t="s">
        <v>109</v>
      </c>
      <c r="K32" s="39" t="s">
        <v>140</v>
      </c>
      <c r="L32" s="40">
        <v>43860</v>
      </c>
      <c r="M32" s="41" t="s">
        <v>186</v>
      </c>
    </row>
    <row r="33" spans="1:13" s="6" customFormat="1" ht="45">
      <c r="A33" s="49">
        <f t="shared" si="1"/>
        <v>27</v>
      </c>
      <c r="B33" s="35" t="s">
        <v>72</v>
      </c>
      <c r="C33" s="39" t="s">
        <v>31</v>
      </c>
      <c r="D33" s="39" t="s">
        <v>171</v>
      </c>
      <c r="E33" s="38">
        <v>0</v>
      </c>
      <c r="F33" s="38">
        <v>244</v>
      </c>
      <c r="G33" s="38">
        <v>1</v>
      </c>
      <c r="H33" s="38">
        <v>1</v>
      </c>
      <c r="I33" s="38">
        <v>204680.17</v>
      </c>
      <c r="J33" s="35" t="s">
        <v>110</v>
      </c>
      <c r="K33" s="39" t="s">
        <v>141</v>
      </c>
      <c r="L33" s="40">
        <v>43860</v>
      </c>
      <c r="M33" s="41" t="s">
        <v>186</v>
      </c>
    </row>
    <row r="34" spans="1:13" s="6" customFormat="1" ht="45">
      <c r="A34" s="49">
        <f t="shared" si="1"/>
        <v>28</v>
      </c>
      <c r="B34" s="35" t="s">
        <v>73</v>
      </c>
      <c r="C34" s="39" t="s">
        <v>32</v>
      </c>
      <c r="D34" s="39" t="s">
        <v>170</v>
      </c>
      <c r="E34" s="38">
        <v>0</v>
      </c>
      <c r="F34" s="38">
        <v>311</v>
      </c>
      <c r="G34" s="38">
        <v>1</v>
      </c>
      <c r="H34" s="38">
        <v>1</v>
      </c>
      <c r="I34" s="38">
        <v>260883.33</v>
      </c>
      <c r="J34" s="35" t="s">
        <v>111</v>
      </c>
      <c r="K34" s="39" t="s">
        <v>142</v>
      </c>
      <c r="L34" s="40">
        <v>43860</v>
      </c>
      <c r="M34" s="41" t="s">
        <v>186</v>
      </c>
    </row>
    <row r="35" spans="1:13" s="6" customFormat="1" ht="60">
      <c r="A35" s="49">
        <f t="shared" si="1"/>
        <v>29</v>
      </c>
      <c r="B35" s="35" t="s">
        <v>74</v>
      </c>
      <c r="C35" s="39" t="s">
        <v>33</v>
      </c>
      <c r="D35" s="39" t="s">
        <v>168</v>
      </c>
      <c r="E35" s="38">
        <v>0</v>
      </c>
      <c r="F35" s="38">
        <v>1001</v>
      </c>
      <c r="G35" s="38">
        <v>1</v>
      </c>
      <c r="H35" s="38">
        <v>1</v>
      </c>
      <c r="I35" s="38">
        <v>839692</v>
      </c>
      <c r="J35" s="35" t="s">
        <v>112</v>
      </c>
      <c r="K35" s="39" t="s">
        <v>143</v>
      </c>
      <c r="L35" s="40">
        <v>43860</v>
      </c>
      <c r="M35" s="41" t="s">
        <v>186</v>
      </c>
    </row>
    <row r="36" spans="1:13" s="6" customFormat="1" ht="60">
      <c r="A36" s="49">
        <f t="shared" si="1"/>
        <v>30</v>
      </c>
      <c r="B36" s="35" t="s">
        <v>75</v>
      </c>
      <c r="C36" s="39" t="s">
        <v>34</v>
      </c>
      <c r="D36" s="39" t="s">
        <v>169</v>
      </c>
      <c r="E36" s="38">
        <v>0</v>
      </c>
      <c r="F36" s="38">
        <v>1144</v>
      </c>
      <c r="G36" s="38">
        <v>1</v>
      </c>
      <c r="H36" s="38">
        <v>1</v>
      </c>
      <c r="I36" s="38">
        <v>959648</v>
      </c>
      <c r="J36" s="35" t="s">
        <v>113</v>
      </c>
      <c r="K36" s="39" t="s">
        <v>144</v>
      </c>
      <c r="L36" s="35" t="s">
        <v>155</v>
      </c>
      <c r="M36" s="41" t="s">
        <v>186</v>
      </c>
    </row>
    <row r="37" spans="1:13" s="6" customFormat="1" ht="45">
      <c r="A37" s="49">
        <f t="shared" si="1"/>
        <v>31</v>
      </c>
      <c r="B37" s="35" t="s">
        <v>76</v>
      </c>
      <c r="C37" s="39" t="s">
        <v>35</v>
      </c>
      <c r="D37" s="39" t="s">
        <v>208</v>
      </c>
      <c r="E37" s="38">
        <v>0</v>
      </c>
      <c r="F37" s="38">
        <v>0</v>
      </c>
      <c r="G37" s="38">
        <v>30994.16</v>
      </c>
      <c r="H37" s="38">
        <v>0</v>
      </c>
      <c r="I37" s="38">
        <v>0</v>
      </c>
      <c r="J37" s="35" t="s">
        <v>187</v>
      </c>
      <c r="K37" s="39" t="s">
        <v>209</v>
      </c>
      <c r="L37" s="40">
        <v>35020</v>
      </c>
      <c r="M37" s="41" t="s">
        <v>186</v>
      </c>
    </row>
    <row r="38" spans="1:13" s="6" customFormat="1" ht="30">
      <c r="A38" s="49">
        <f t="shared" si="1"/>
        <v>32</v>
      </c>
      <c r="B38" s="35" t="s">
        <v>81</v>
      </c>
      <c r="C38" s="39" t="s">
        <v>40</v>
      </c>
      <c r="D38" s="39" t="s">
        <v>179</v>
      </c>
      <c r="E38" s="38">
        <v>10</v>
      </c>
      <c r="F38" s="38">
        <v>0</v>
      </c>
      <c r="G38" s="38">
        <v>1</v>
      </c>
      <c r="H38" s="38">
        <v>1</v>
      </c>
      <c r="I38" s="38">
        <v>44318.19</v>
      </c>
      <c r="J38" s="35" t="s">
        <v>115</v>
      </c>
      <c r="K38" s="39" t="s">
        <v>146</v>
      </c>
      <c r="L38" s="35" t="s">
        <v>154</v>
      </c>
      <c r="M38" s="41" t="s">
        <v>186</v>
      </c>
    </row>
    <row r="39" spans="1:13" s="6" customFormat="1" ht="75">
      <c r="A39" s="49">
        <f t="shared" si="1"/>
        <v>33</v>
      </c>
      <c r="B39" s="35" t="s">
        <v>82</v>
      </c>
      <c r="C39" s="39" t="s">
        <v>41</v>
      </c>
      <c r="D39" s="39" t="s">
        <v>191</v>
      </c>
      <c r="E39" s="38">
        <v>1258.6</v>
      </c>
      <c r="F39" s="38">
        <v>0</v>
      </c>
      <c r="G39" s="38">
        <v>267144.96</v>
      </c>
      <c r="H39" s="38">
        <v>138847.65</v>
      </c>
      <c r="I39" s="38">
        <v>0</v>
      </c>
      <c r="J39" s="35" t="s">
        <v>187</v>
      </c>
      <c r="K39" s="39" t="s">
        <v>217</v>
      </c>
      <c r="L39" s="40">
        <v>34869</v>
      </c>
      <c r="M39" s="41" t="s">
        <v>186</v>
      </c>
    </row>
    <row r="40" spans="1:13" s="6" customFormat="1" ht="45">
      <c r="A40" s="49">
        <f t="shared" si="1"/>
        <v>34</v>
      </c>
      <c r="B40" s="35" t="s">
        <v>83</v>
      </c>
      <c r="C40" s="39" t="s">
        <v>42</v>
      </c>
      <c r="D40" s="39" t="s">
        <v>180</v>
      </c>
      <c r="E40" s="38">
        <v>0</v>
      </c>
      <c r="F40" s="38">
        <v>11</v>
      </c>
      <c r="G40" s="38">
        <v>1</v>
      </c>
      <c r="H40" s="38">
        <v>1</v>
      </c>
      <c r="I40" s="38">
        <v>9227.38</v>
      </c>
      <c r="J40" s="35" t="s">
        <v>116</v>
      </c>
      <c r="K40" s="39" t="s">
        <v>147</v>
      </c>
      <c r="L40" s="35" t="s">
        <v>154</v>
      </c>
      <c r="M40" s="41" t="s">
        <v>186</v>
      </c>
    </row>
    <row r="41" spans="1:13" s="6" customFormat="1" ht="30">
      <c r="A41" s="49">
        <f t="shared" si="1"/>
        <v>35</v>
      </c>
      <c r="B41" s="35" t="s">
        <v>84</v>
      </c>
      <c r="C41" s="39" t="s">
        <v>43</v>
      </c>
      <c r="D41" s="39" t="s">
        <v>161</v>
      </c>
      <c r="E41" s="38">
        <v>0</v>
      </c>
      <c r="F41" s="38">
        <v>36</v>
      </c>
      <c r="G41" s="38">
        <v>1</v>
      </c>
      <c r="H41" s="38">
        <v>1</v>
      </c>
      <c r="I41" s="38">
        <v>30198.71</v>
      </c>
      <c r="J41" s="35" t="s">
        <v>117</v>
      </c>
      <c r="K41" s="39" t="s">
        <v>148</v>
      </c>
      <c r="L41" s="35" t="s">
        <v>155</v>
      </c>
      <c r="M41" s="41" t="s">
        <v>186</v>
      </c>
    </row>
    <row r="42" spans="1:13" s="6" customFormat="1" ht="60">
      <c r="A42" s="49">
        <f t="shared" si="1"/>
        <v>36</v>
      </c>
      <c r="B42" s="35" t="s">
        <v>85</v>
      </c>
      <c r="C42" s="39" t="s">
        <v>44</v>
      </c>
      <c r="D42" s="39" t="s">
        <v>161</v>
      </c>
      <c r="E42" s="38">
        <v>0</v>
      </c>
      <c r="F42" s="38">
        <v>130</v>
      </c>
      <c r="G42" s="38">
        <v>1</v>
      </c>
      <c r="H42" s="38">
        <v>1</v>
      </c>
      <c r="I42" s="38">
        <v>109050.91</v>
      </c>
      <c r="J42" s="35" t="s">
        <v>118</v>
      </c>
      <c r="K42" s="39" t="s">
        <v>149</v>
      </c>
      <c r="L42" s="35" t="s">
        <v>154</v>
      </c>
      <c r="M42" s="41" t="s">
        <v>186</v>
      </c>
    </row>
    <row r="43" spans="1:13" s="6" customFormat="1" ht="30">
      <c r="A43" s="49">
        <f t="shared" si="1"/>
        <v>37</v>
      </c>
      <c r="B43" s="35" t="s">
        <v>86</v>
      </c>
      <c r="C43" s="39" t="s">
        <v>45</v>
      </c>
      <c r="D43" s="39" t="s">
        <v>161</v>
      </c>
      <c r="E43" s="38">
        <v>0</v>
      </c>
      <c r="F43" s="38">
        <v>282</v>
      </c>
      <c r="G43" s="38">
        <v>1</v>
      </c>
      <c r="H43" s="38">
        <v>1</v>
      </c>
      <c r="I43" s="38">
        <v>236556.59</v>
      </c>
      <c r="J43" s="35" t="s">
        <v>119</v>
      </c>
      <c r="K43" s="39" t="s">
        <v>150</v>
      </c>
      <c r="L43" s="35" t="s">
        <v>154</v>
      </c>
      <c r="M43" s="41" t="s">
        <v>186</v>
      </c>
    </row>
    <row r="44" spans="1:13" s="6" customFormat="1" ht="30">
      <c r="A44" s="49">
        <f t="shared" si="1"/>
        <v>38</v>
      </c>
      <c r="B44" s="35" t="s">
        <v>87</v>
      </c>
      <c r="C44" s="39" t="s">
        <v>46</v>
      </c>
      <c r="D44" s="39" t="s">
        <v>161</v>
      </c>
      <c r="E44" s="38">
        <v>0</v>
      </c>
      <c r="F44" s="38">
        <v>275</v>
      </c>
      <c r="G44" s="38">
        <v>1</v>
      </c>
      <c r="H44" s="38">
        <v>1</v>
      </c>
      <c r="I44" s="38">
        <v>230684.62</v>
      </c>
      <c r="J44" s="35" t="s">
        <v>120</v>
      </c>
      <c r="K44" s="39" t="s">
        <v>151</v>
      </c>
      <c r="L44" s="35" t="s">
        <v>154</v>
      </c>
      <c r="M44" s="41" t="s">
        <v>186</v>
      </c>
    </row>
    <row r="45" spans="1:13" s="6" customFormat="1" ht="30">
      <c r="A45" s="49">
        <f t="shared" si="1"/>
        <v>39</v>
      </c>
      <c r="B45" s="35" t="s">
        <v>88</v>
      </c>
      <c r="C45" s="39" t="s">
        <v>47</v>
      </c>
      <c r="D45" s="39" t="s">
        <v>161</v>
      </c>
      <c r="E45" s="38">
        <v>0</v>
      </c>
      <c r="F45" s="38">
        <v>31</v>
      </c>
      <c r="G45" s="38">
        <v>1</v>
      </c>
      <c r="H45" s="38">
        <v>1</v>
      </c>
      <c r="I45" s="38">
        <v>26004.45</v>
      </c>
      <c r="J45" s="35" t="s">
        <v>121</v>
      </c>
      <c r="K45" s="39" t="s">
        <v>152</v>
      </c>
      <c r="L45" s="35" t="s">
        <v>154</v>
      </c>
      <c r="M45" s="41" t="s">
        <v>186</v>
      </c>
    </row>
    <row r="46" spans="1:13" s="6" customFormat="1" ht="30">
      <c r="A46" s="49">
        <f t="shared" si="1"/>
        <v>40</v>
      </c>
      <c r="B46" s="35" t="s">
        <v>89</v>
      </c>
      <c r="C46" s="39" t="s">
        <v>48</v>
      </c>
      <c r="D46" s="39" t="s">
        <v>181</v>
      </c>
      <c r="E46" s="38">
        <v>0</v>
      </c>
      <c r="F46" s="38">
        <v>285</v>
      </c>
      <c r="G46" s="38">
        <v>6499071</v>
      </c>
      <c r="H46" s="38">
        <v>6499071</v>
      </c>
      <c r="I46" s="38">
        <v>2662060.84</v>
      </c>
      <c r="J46" s="35" t="s">
        <v>122</v>
      </c>
      <c r="K46" s="39" t="s">
        <v>153</v>
      </c>
      <c r="L46" s="40">
        <v>41318</v>
      </c>
      <c r="M46" s="41" t="s">
        <v>186</v>
      </c>
    </row>
    <row r="47" spans="1:13" s="6" customFormat="1" ht="105">
      <c r="A47" s="49">
        <f t="shared" si="1"/>
        <v>41</v>
      </c>
      <c r="B47" s="51" t="s">
        <v>90</v>
      </c>
      <c r="C47" s="52" t="s">
        <v>49</v>
      </c>
      <c r="D47" s="39" t="s">
        <v>206</v>
      </c>
      <c r="E47" s="53">
        <v>0</v>
      </c>
      <c r="F47" s="53">
        <v>0</v>
      </c>
      <c r="G47" s="53">
        <v>847670</v>
      </c>
      <c r="H47" s="53">
        <v>0</v>
      </c>
      <c r="I47" s="53">
        <v>0</v>
      </c>
      <c r="J47" s="51" t="s">
        <v>187</v>
      </c>
      <c r="K47" s="52" t="s">
        <v>207</v>
      </c>
      <c r="L47" s="54">
        <v>33743</v>
      </c>
      <c r="M47" s="66" t="s">
        <v>186</v>
      </c>
    </row>
    <row r="48" spans="1:13" s="6" customFormat="1" ht="45">
      <c r="A48" s="49">
        <f t="shared" si="1"/>
        <v>42</v>
      </c>
      <c r="B48" s="35" t="s">
        <v>193</v>
      </c>
      <c r="C48" s="39" t="s">
        <v>192</v>
      </c>
      <c r="D48" s="39" t="s">
        <v>176</v>
      </c>
      <c r="E48" s="38">
        <v>136.8</v>
      </c>
      <c r="F48" s="38">
        <v>0</v>
      </c>
      <c r="G48" s="38">
        <v>903204</v>
      </c>
      <c r="H48" s="38">
        <v>375301.06</v>
      </c>
      <c r="I48" s="38">
        <v>904739.11</v>
      </c>
      <c r="J48" s="35" t="s">
        <v>195</v>
      </c>
      <c r="K48" s="39" t="s">
        <v>194</v>
      </c>
      <c r="L48" s="40">
        <v>40382</v>
      </c>
      <c r="M48" s="41" t="s">
        <v>186</v>
      </c>
    </row>
    <row r="49" spans="1:13" s="6" customFormat="1" ht="60">
      <c r="A49" s="49">
        <f t="shared" si="1"/>
        <v>43</v>
      </c>
      <c r="B49" s="35" t="s">
        <v>197</v>
      </c>
      <c r="C49" s="39" t="s">
        <v>196</v>
      </c>
      <c r="D49" s="39" t="s">
        <v>199</v>
      </c>
      <c r="E49" s="38">
        <v>28.4</v>
      </c>
      <c r="F49" s="38">
        <v>0</v>
      </c>
      <c r="G49" s="38">
        <v>67200</v>
      </c>
      <c r="H49" s="38">
        <v>17736</v>
      </c>
      <c r="I49" s="38">
        <v>246544.94</v>
      </c>
      <c r="J49" s="35" t="s">
        <v>198</v>
      </c>
      <c r="K49" s="39" t="s">
        <v>200</v>
      </c>
      <c r="L49" s="40">
        <v>39100</v>
      </c>
      <c r="M49" s="41" t="s">
        <v>186</v>
      </c>
    </row>
    <row r="50" spans="1:13" s="6" customFormat="1" ht="30.75" thickBot="1">
      <c r="A50" s="55">
        <f t="shared" si="1"/>
        <v>44</v>
      </c>
      <c r="B50" s="43" t="s">
        <v>204</v>
      </c>
      <c r="C50" s="44" t="s">
        <v>203</v>
      </c>
      <c r="D50" s="44" t="s">
        <v>202</v>
      </c>
      <c r="E50" s="45">
        <v>0</v>
      </c>
      <c r="F50" s="45">
        <v>109</v>
      </c>
      <c r="G50" s="45">
        <v>228678.57</v>
      </c>
      <c r="H50" s="45">
        <v>0</v>
      </c>
      <c r="I50" s="45">
        <v>91434.99</v>
      </c>
      <c r="J50" s="43" t="s">
        <v>201</v>
      </c>
      <c r="K50" s="44" t="s">
        <v>205</v>
      </c>
      <c r="L50" s="46">
        <v>43791</v>
      </c>
      <c r="M50" s="47" t="s">
        <v>186</v>
      </c>
    </row>
    <row r="51" spans="2:13" ht="15.75" thickBot="1">
      <c r="B51" s="7"/>
      <c r="C51" s="8"/>
      <c r="D51" s="8"/>
      <c r="E51" s="56">
        <f>SUM(E8:E13)+SUM(E15:E50)</f>
        <v>1611</v>
      </c>
      <c r="F51" s="57">
        <f>SUM(F8:F13)+SUM(F15:F50)</f>
        <v>6350</v>
      </c>
      <c r="G51" s="57">
        <f>G6+G7+G8+G9+G10+G11+G12+G13+SUM(G15:G50)</f>
        <v>10015989.920000002</v>
      </c>
      <c r="H51" s="58">
        <f>H6+H7+H8+H9+H10+H11+H12+H13+SUM(H15:H50)</f>
        <v>8063492.12</v>
      </c>
      <c r="I51" s="9"/>
      <c r="J51" s="16"/>
      <c r="K51" s="9"/>
      <c r="L51" s="16"/>
      <c r="M51" s="8"/>
    </row>
    <row r="54" spans="2:13" ht="33" customHeight="1">
      <c r="B54" s="67" t="s">
        <v>8</v>
      </c>
      <c r="C54" s="67"/>
      <c r="D54" s="67"/>
      <c r="E54" s="68"/>
      <c r="F54" s="67" t="s">
        <v>215</v>
      </c>
      <c r="G54" s="67"/>
      <c r="H54" s="60"/>
      <c r="I54" s="61"/>
      <c r="J54" s="62"/>
      <c r="K54" s="59"/>
      <c r="L54" s="62"/>
      <c r="M54" s="63"/>
    </row>
    <row r="55" spans="2:13" ht="15.75">
      <c r="B55" s="69"/>
      <c r="C55" s="70"/>
      <c r="D55" s="70"/>
      <c r="E55" s="70"/>
      <c r="F55" s="70"/>
      <c r="G55" s="70"/>
      <c r="H55" s="60"/>
      <c r="I55" s="61"/>
      <c r="J55" s="62"/>
      <c r="K55" s="59"/>
      <c r="L55" s="62"/>
      <c r="M55" s="60"/>
    </row>
    <row r="56" spans="2:13" ht="15.75">
      <c r="B56" s="67" t="s">
        <v>9</v>
      </c>
      <c r="C56" s="67"/>
      <c r="D56" s="67"/>
      <c r="E56" s="68"/>
      <c r="F56" s="67" t="s">
        <v>216</v>
      </c>
      <c r="G56" s="67"/>
      <c r="H56" s="59"/>
      <c r="I56" s="64"/>
      <c r="J56" s="7"/>
      <c r="K56" s="8"/>
      <c r="L56" s="7"/>
      <c r="M56" s="65"/>
    </row>
    <row r="57" spans="2:13" ht="30" customHeight="1">
      <c r="B57" s="67"/>
      <c r="C57" s="67"/>
      <c r="D57" s="67"/>
      <c r="E57" s="68"/>
      <c r="F57" s="67"/>
      <c r="G57" s="67"/>
      <c r="H57" s="59"/>
      <c r="I57" s="64"/>
      <c r="J57" s="7"/>
      <c r="K57" s="8"/>
      <c r="L57" s="7"/>
      <c r="M57" s="65"/>
    </row>
  </sheetData>
  <sheetProtection/>
  <mergeCells count="9">
    <mergeCell ref="A1:M1"/>
    <mergeCell ref="F56:G57"/>
    <mergeCell ref="B2:M2"/>
    <mergeCell ref="M56:M57"/>
    <mergeCell ref="A5:M5"/>
    <mergeCell ref="A14:M14"/>
    <mergeCell ref="B56:D57"/>
    <mergeCell ref="B54:D54"/>
    <mergeCell ref="F54:G54"/>
  </mergeCells>
  <printOptions/>
  <pageMargins left="0.5905511811023623" right="0.5905511811023623" top="0.1968503937007874" bottom="0.3937007874015748" header="0.5118110236220472" footer="0.5118110236220472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Лапина И.А</cp:lastModifiedBy>
  <cp:lastPrinted>2020-06-23T09:15:06Z</cp:lastPrinted>
  <dcterms:created xsi:type="dcterms:W3CDTF">2016-05-16T12:14:43Z</dcterms:created>
  <dcterms:modified xsi:type="dcterms:W3CDTF">2020-06-23T09:17:29Z</dcterms:modified>
  <cp:category/>
  <cp:version/>
  <cp:contentType/>
  <cp:contentStatus/>
</cp:coreProperties>
</file>