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 2009-прил1" sheetId="1" r:id="rId1"/>
  </sheets>
  <definedNames>
    <definedName name="_xlnm.Print_Titles" localSheetId="0">'проект 2009-прил1'!$6:$6</definedName>
    <definedName name="_xlnm.Print_Area" localSheetId="0">'проект 2009-прил1'!$A$1:$C$91</definedName>
  </definedNames>
  <calcPr fullCalcOnLoad="1"/>
</workbook>
</file>

<file path=xl/sharedStrings.xml><?xml version="1.0" encoding="utf-8"?>
<sst xmlns="http://schemas.openxmlformats.org/spreadsheetml/2006/main" count="174" uniqueCount="174">
  <si>
    <t>1 00 00000 00 0000 000</t>
  </si>
  <si>
    <t>1 01 00000 00 0000 000</t>
  </si>
  <si>
    <t>1 01 02000 01 0000 110</t>
  </si>
  <si>
    <t>Налог на доходы физических лиц</t>
  </si>
  <si>
    <t>1 05 00000 00 0000 000</t>
  </si>
  <si>
    <t>1 05 02000 02 0000 110</t>
  </si>
  <si>
    <t>Единый налог на вмененный доход для отдельных видов деятельности</t>
  </si>
  <si>
    <t>1 05 03000 01 0000 110</t>
  </si>
  <si>
    <t xml:space="preserve">Единый сельскохозяйственный налог </t>
  </si>
  <si>
    <t>1 06 00000 00 0000 000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</si>
  <si>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</si>
  <si>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</si>
  <si>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</si>
  <si>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</si>
  <si>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1 07 00000 00 0000 000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</si>
  <si>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</si>
  <si>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</si>
  <si>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</si>
  <si>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</si>
  <si>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</si>
  <si>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</si>
  <si>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1 09 00000 00 0000 000</t>
  </si>
  <si>
    <t>1 09 01000 04 0000 110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</si>
  <si>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</si>
  <si>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1 09 04010 02 0000 110</t>
  </si>
  <si>
    <t xml:space="preserve">Налог на имущество предприятий </t>
  </si>
  <si>
    <t>109 06010 02 0000 110</t>
  </si>
  <si>
    <t>Налог с продаж</t>
  </si>
  <si>
    <t>109 07010 04 0000 110</t>
  </si>
  <si>
    <t>Налог на рекламу, мобилизуемый на территориях городских округов</t>
  </si>
  <si>
    <t>109 07030 04 0000 110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</si>
  <si>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</si>
  <si>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109 07040 04 0000 110</t>
  </si>
  <si>
    <t>Лицензионный сбор за право торговли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</si>
  <si>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</si>
  <si>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1 11 00000 00 0000 000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</si>
  <si>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</si>
  <si>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</si>
  <si>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1 11 05024 04 0000 120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</si>
  <si>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</si>
  <si>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</si>
  <si>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 платежей 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</si>
  <si>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</si>
  <si>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1 12 00000 00 0000 000</t>
  </si>
  <si>
    <t>1 12 01000 01 0000 120</t>
  </si>
  <si>
    <t xml:space="preserve">Плата за негативное воздействие на окружающую среду </t>
  </si>
  <si>
    <t>1 14 00000 00 0000 000</t>
  </si>
  <si>
    <t>1 14 02033 04 0000 410</t>
  </si>
  <si>
    <t>1 16 00000 00 0000 000</t>
  </si>
  <si>
    <t>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</si>
  <si>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</si>
  <si>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2 00 00000 00 0000 000</t>
  </si>
  <si>
    <t>1 14 02032 04 0000 410</t>
  </si>
  <si>
    <t>1 17 00000 00 0000 000</t>
  </si>
  <si>
    <t>Наименование доходов</t>
  </si>
  <si>
    <t>Сумма</t>
  </si>
  <si>
    <t>1 09 07050 04 0000 110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</si>
  <si>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</si>
  <si>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</si>
  <si>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</si>
  <si>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</si>
  <si>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1 11 09034 04 0000 120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</si>
  <si>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</si>
  <si>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</si>
  <si>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</si>
  <si>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</si>
  <si>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</si>
  <si>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 </t>
  </si>
  <si>
    <t>1 14 06012 04 0000 430</t>
  </si>
  <si>
    <t>1 14 06024 04 0000 430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</si>
  <si>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(возмещение ущерба при вырубке зеленых насаждений)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</si>
  <si>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(плата по договорам найма муниципального жилья)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</si>
  <si>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 установку и эксплуатацию рекламных конструкций)</t>
  </si>
  <si>
    <t>Дотации бюджетам городских округов на выравнивание бюджетной обеспеченности</t>
  </si>
  <si>
    <t>2 02 01001 04 0000 151</t>
  </si>
  <si>
    <t>2 02 03000 04 0000 151</t>
  </si>
  <si>
    <t>Субвенции бюджетам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</si>
  <si>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</si>
  <si>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1 16 03010 01 0000 140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</si>
  <si>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125,126,128,129,129.1,132,133,134,135,135.1 Налогового кодекса Российской Федерации</t>
  </si>
  <si>
    <t>1 16 03030 01 0000 140</t>
  </si>
  <si>
    <t>Денежные взыскания (штрафы) за административные 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</si>
  <si>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</si>
  <si>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 xml:space="preserve">Денежные взыскания (штрафы) за  нарушение законодательства о применении контрольно-кассовой техники при осуществлении наличных денежных расчетов с использованием платежных карт </t>
  </si>
  <si>
    <t>1 16 08000 01 0000 140</t>
  </si>
  <si>
    <t>Денежные взыскания (штрафы) за административные  нарушения в области государственного регулирования производства и оборота этилового спирта, алкогольной,спиртосодержащей и табачной продукции</t>
  </si>
  <si>
    <t>1 16 28000 01 0000 140</t>
  </si>
  <si>
    <t>Денежные взыскания (штрафы) за  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</si>
  <si>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</si>
  <si>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  административные  првонарушения  в области дорожного движения</t>
  </si>
  <si>
    <t>1 16 33040 01 0000 140</t>
  </si>
  <si>
    <t xml:space="preserve">Денежные взыскания (штрафы) за  нарушение законодательства Российской Федерации о размещении заказов на поставки товаров,выполнение работ, оказание услуг для нужд городских округов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</si>
  <si>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</si>
  <si>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</si>
  <si>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</si>
  <si>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</si>
  <si>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2 02 03026 04 0000 151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</si>
  <si>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</si>
  <si>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</si>
  <si>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тыс. руб.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</si>
  <si>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</si>
  <si>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</si>
  <si>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</si>
  <si>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</si>
  <si>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</si>
  <si>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ПОШЛИНА, СБОРЫ</t>
  </si>
  <si>
    <t>ЗАДОЛЖЕННОСТЬ И ПЕРЕРАСЧЕТЫ ПО ОТМЕЧЕННЫМ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</si>
  <si>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</si>
  <si>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</si>
  <si>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</si>
  <si>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</si>
  <si>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</si>
  <si>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</si>
  <si>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</si>
  <si>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ДЕФИЦИТ</t>
  </si>
  <si>
    <t>БАЛАНС</t>
  </si>
  <si>
    <t>Код</t>
  </si>
  <si>
    <t>ДОХОДЫ ОТ ПРИНОСЯЩЕЙ ДОХОД ДЕЯТЕЛЬНОСТИ</t>
  </si>
  <si>
    <t>Прочие неналоговые доходы бюджетов городских округов</t>
  </si>
  <si>
    <t>117 05040 04 0021 180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</si>
  <si>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</si>
  <si>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</si>
  <si>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111 09044 04 0013 120</t>
  </si>
  <si>
    <t>111 09044 04 0012 120</t>
  </si>
  <si>
    <t>111 09044 04 0014 120</t>
  </si>
  <si>
    <t>111 09044 04 0011 120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</si>
  <si>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</si>
  <si>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1 08 03010 01 1000 110</t>
  </si>
  <si>
    <t>1 08 07140 01 1000 110</t>
  </si>
  <si>
    <t>1 08 07150 01 1000 110</t>
  </si>
  <si>
    <t>1 08 07173 01 1000 110</t>
  </si>
  <si>
    <t xml:space="preserve">к решению Глазовской Городской Думы </t>
  </si>
  <si>
    <t>Прогнозируемый общий объем доходов бюджета города Глазова на 2011 год</t>
  </si>
  <si>
    <t>2 02 03070 04 0000 151</t>
  </si>
  <si>
    <t>Субвенции бюджетам городских округов на осуществление федеральных полномочий по обеспечению жильем отдельных категорий граждан, установленных Федеральным законом от 12 января 1995г. №5-ФЗ «О ветеранах»  и Федеральным законом от 24 ноября 1995г. №181-ФЗ «О социальной защите инвалидов в Российской Федерации»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</si>
  <si>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</si>
  <si>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</si>
  <si>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 xml:space="preserve">Дотации бюджетам городских округов </t>
  </si>
  <si>
    <t xml:space="preserve">Субсидии бюджетам городских округов </t>
  </si>
  <si>
    <t>2 02 02000 04 0000 151</t>
  </si>
  <si>
    <t>2 02 01000 04 0000 151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</si>
  <si>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</si>
  <si>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</si>
  <si>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</si>
  <si>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2 02 02077 04 0000 151</t>
  </si>
  <si>
    <t>2 02 02024 04 0000 151</t>
  </si>
  <si>
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</si>
  <si>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</si>
  <si>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</si>
  <si>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</si>
  <si>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</si>
  <si>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2 02 02999 04 0000 151</t>
  </si>
  <si>
    <t xml:space="preserve">Прочие субсидии бюджетам городских округов 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</si>
  <si>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</si>
  <si>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</si>
  <si>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2 02 03007 04 0000 151</t>
  </si>
  <si>
    <t xml:space="preserve"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</si>
  <si>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</si>
  <si>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</si>
  <si>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</si>
  <si>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</si>
  <si>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</si>
  <si>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</si>
  <si>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1995г. №5-ФЗ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</si>
  <si>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</si>
  <si>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2 02 04000 04 0000 151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</si>
  <si>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 </t>
  </si>
  <si>
    <t>2 02 04012 04 0000 151</t>
  </si>
  <si>
    <t xml:space="preserve">Межбюджетные трансферты, передаваемые бюджетам городских округов на реализацию региональных программ модернизации здравоохранения в части укрепления материально-технической базы медицинских учреждений </t>
  </si>
  <si>
    <t>2 02 04034 04 0001 151</t>
  </si>
  <si>
    <t>2 02 04999 04 0000 151</t>
  </si>
  <si>
    <t xml:space="preserve">Прочие межбюджетные трансферты, передаваемые бюджетам городских округов </t>
  </si>
  <si>
    <t>от 28.09.2011 № 110</t>
  </si>
  <si>
    <t xml:space="preserve">                                              Приложение 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</si>
</sst>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0.000%"/>
    <numFmt numFmtId="181" formatCode="#,##0_р_."/>
    <numFmt numFmtId="182" formatCode="#,##0.0_р_."/>
    <numFmt numFmtId="183" formatCode="#,##0.00_р_."/>
    <numFmt numFmtId="184" formatCode="000000"/>
  </numFmts>
  <fonts count="7">
    <font>
      <sz val="10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3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1" xfId="0" applyNumberFormat="1" applyFont="1" applyFill="1" applyBorder="1" applyAlignment="1">
      <alignment horizontal="right"/>
    </xf>
    <xf numFmtId="183" fontId="3" fillId="0" borderId="1" xfId="0" applyNumberFormat="1" applyFont="1" applyFill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21.00390625" style="13" customWidth="1"/>
    <col min="2" max="2" width="64.57421875" style="0" customWidth="1"/>
    <col min="3" max="3" width="16.140625" style="0" customWidth="1"/>
    <col min="4" max="4" width="12.7109375" style="0" customWidth="1"/>
  </cols>
  <sheetData>
    <row r="1" spans="1:3" ht="12.75">
      <c r="A1" s="27" t="s">
        <v>173</v>
      </c>
      <c r="B1" s="27"/>
      <c r="C1" s="27"/>
    </row>
    <row r="2" spans="1:3" ht="12.75">
      <c r="A2" s="27" t="s">
        <v>131</v>
      </c>
      <c r="B2" s="27"/>
      <c r="C2" s="27"/>
    </row>
    <row r="3" spans="1:3" ht="12.75">
      <c r="A3" s="27" t="s">
        <v>172</v>
      </c>
      <c r="B3" s="27"/>
      <c r="C3" s="27"/>
    </row>
    <row r="4" spans="1:3" ht="63" customHeight="1">
      <c r="A4" s="26" t="s">
        <v>132</v>
      </c>
      <c r="B4" s="26"/>
      <c r="C4" s="26"/>
    </row>
    <row r="5" spans="1:3" ht="22.5" customHeight="1">
      <c r="A5" s="25" t="s">
        <v>99</v>
      </c>
      <c r="B5" s="25"/>
      <c r="C5" s="25"/>
    </row>
    <row r="6" spans="1:3" ht="15.75" customHeight="1">
      <c r="A6" s="8" t="s">
        <v>116</v>
      </c>
      <c r="B6" s="8" t="s">
        <v>54</v>
      </c>
      <c r="C6" s="8" t="s">
        <v>55</v>
      </c>
    </row>
    <row r="7" spans="1:4" ht="18" customHeight="1">
      <c r="A7" s="3" t="s">
        <v>0</v>
      </c>
      <c r="B7" s="4" t="s">
        <v>100</v>
      </c>
      <c r="C7" s="14">
        <f>+C8+C10+C13+C16+C18+C23+C31+C43+C45+C50+C59</f>
        <v>523173.6</v>
      </c>
      <c r="D7" s="20"/>
    </row>
    <row r="8" spans="1:4" ht="18" customHeight="1">
      <c r="A8" s="9" t="s">
        <v>1</v>
      </c>
      <c r="B8" s="4" t="s">
        <v>101</v>
      </c>
      <c r="C8" s="14">
        <f>+C9</f>
        <v>355000</v>
      </c>
      <c r="D8" s="20"/>
    </row>
    <row r="9" spans="1:3" ht="18" customHeight="1">
      <c r="A9" s="10" t="s">
        <v>2</v>
      </c>
      <c r="B9" s="5" t="s">
        <v>3</v>
      </c>
      <c r="C9" s="15">
        <v>355000</v>
      </c>
    </row>
    <row r="10" spans="1:3" ht="18" customHeight="1">
      <c r="A10" s="3" t="s">
        <v>4</v>
      </c>
      <c r="B10" s="4" t="s">
        <v>102</v>
      </c>
      <c r="C10" s="14">
        <f>+C11+C12</f>
        <v>37056</v>
      </c>
    </row>
    <row r="11" spans="1:3" ht="20.25" customHeight="1">
      <c r="A11" s="10" t="s">
        <v>5</v>
      </c>
      <c r="B11" s="5" t="s">
        <v>6</v>
      </c>
      <c r="C11" s="15">
        <v>37050</v>
      </c>
    </row>
    <row r="12" spans="1:3" ht="16.5" customHeight="1">
      <c r="A12" s="10" t="s">
        <v>7</v>
      </c>
      <c r="B12" s="5" t="s">
        <v>8</v>
      </c>
      <c r="C12" s="15">
        <v>6</v>
      </c>
    </row>
    <row r="13" spans="1:3" ht="18" customHeight="1">
      <c r="A13" s="3" t="s">
        <v>9</v>
      </c>
      <c r="B13" s="4" t="s">
        <v>103</v>
      </c>
      <c r="C13" s="14">
        <f>+C14+C15</f>
        <v>46130</v>
      </c>
    </row>
    <row r="14" spans="1:3" ht="41.25" customHeight="1">
      <c r="A14" s="10" t="s">
        <v>10</v>
      </c>
      <c r="B14" s="5" t="s">
        <v>11</v>
      </c>
      <c r="C14" s="15">
        <v>2796</v>
      </c>
    </row>
    <row r="15" spans="1:3" ht="15" customHeight="1">
      <c r="A15" s="10" t="s">
        <v>12</v>
      </c>
      <c r="B15" s="5" t="s">
        <v>13</v>
      </c>
      <c r="C15" s="15">
        <v>43334</v>
      </c>
    </row>
    <row r="16" spans="1:3" ht="27.75" customHeight="1">
      <c r="A16" s="3" t="s">
        <v>14</v>
      </c>
      <c r="B16" s="4" t="s">
        <v>104</v>
      </c>
      <c r="C16" s="14">
        <f>+C17</f>
        <v>0</v>
      </c>
    </row>
    <row r="17" spans="1:3" ht="24.75" customHeight="1">
      <c r="A17" s="10" t="s">
        <v>15</v>
      </c>
      <c r="B17" s="5" t="s">
        <v>16</v>
      </c>
      <c r="C17" s="15">
        <v>0</v>
      </c>
    </row>
    <row r="18" spans="1:3" ht="18" customHeight="1">
      <c r="A18" s="3" t="s">
        <v>17</v>
      </c>
      <c r="B18" s="4" t="s">
        <v>105</v>
      </c>
      <c r="C18" s="14">
        <f>+C19+C20+C21+C22</f>
        <v>22270</v>
      </c>
    </row>
    <row r="19" spans="1:3" ht="56.25" customHeight="1">
      <c r="A19" s="10" t="s">
        <v>127</v>
      </c>
      <c r="B19" s="5" t="s">
        <v>18</v>
      </c>
      <c r="C19" s="15">
        <v>4149</v>
      </c>
    </row>
    <row r="20" spans="1:3" ht="79.5" customHeight="1">
      <c r="A20" s="10" t="s">
        <v>128</v>
      </c>
      <c r="B20" s="5" t="s">
        <v>19</v>
      </c>
      <c r="C20" s="15">
        <v>18073</v>
      </c>
    </row>
    <row r="21" spans="1:3" ht="27.75" customHeight="1">
      <c r="A21" s="10" t="s">
        <v>129</v>
      </c>
      <c r="B21" s="5" t="s">
        <v>20</v>
      </c>
      <c r="C21" s="15">
        <v>32</v>
      </c>
    </row>
    <row r="22" spans="1:3" ht="66" customHeight="1">
      <c r="A22" s="10" t="s">
        <v>130</v>
      </c>
      <c r="B22" s="5" t="s">
        <v>77</v>
      </c>
      <c r="C22" s="15">
        <v>16</v>
      </c>
    </row>
    <row r="23" spans="1:3" ht="30.75" customHeight="1">
      <c r="A23" s="3" t="s">
        <v>21</v>
      </c>
      <c r="B23" s="4" t="s">
        <v>106</v>
      </c>
      <c r="C23" s="14">
        <f>+C24+C25+C26+C27+C28+C29+C30</f>
        <v>0</v>
      </c>
    </row>
    <row r="24" spans="1:3" ht="32.25" customHeight="1">
      <c r="A24" s="10" t="s">
        <v>22</v>
      </c>
      <c r="B24" s="5" t="s">
        <v>23</v>
      </c>
      <c r="C24" s="15">
        <v>0</v>
      </c>
    </row>
    <row r="25" spans="1:3" ht="18" customHeight="1">
      <c r="A25" s="10" t="s">
        <v>24</v>
      </c>
      <c r="B25" s="5" t="s">
        <v>25</v>
      </c>
      <c r="C25" s="15">
        <v>0</v>
      </c>
    </row>
    <row r="26" spans="1:3" ht="18" customHeight="1">
      <c r="A26" s="10" t="s">
        <v>26</v>
      </c>
      <c r="B26" s="5" t="s">
        <v>27</v>
      </c>
      <c r="C26" s="15">
        <v>0</v>
      </c>
    </row>
    <row r="27" spans="1:3" ht="27.75" customHeight="1">
      <c r="A27" s="10" t="s">
        <v>28</v>
      </c>
      <c r="B27" s="5" t="s">
        <v>29</v>
      </c>
      <c r="C27" s="15">
        <v>0</v>
      </c>
    </row>
    <row r="28" spans="1:3" ht="51.75" customHeight="1">
      <c r="A28" s="10" t="s">
        <v>30</v>
      </c>
      <c r="B28" s="5" t="s">
        <v>31</v>
      </c>
      <c r="C28" s="15">
        <v>0</v>
      </c>
    </row>
    <row r="29" spans="1:3" ht="29.25" customHeight="1">
      <c r="A29" s="10" t="s">
        <v>32</v>
      </c>
      <c r="B29" s="5" t="s">
        <v>33</v>
      </c>
      <c r="C29" s="15">
        <v>0</v>
      </c>
    </row>
    <row r="30" spans="1:3" ht="27.75" customHeight="1">
      <c r="A30" s="10" t="s">
        <v>56</v>
      </c>
      <c r="B30" s="5" t="s">
        <v>34</v>
      </c>
      <c r="C30" s="15">
        <v>0</v>
      </c>
    </row>
    <row r="31" spans="1:4" ht="30.75" customHeight="1">
      <c r="A31" s="3" t="s">
        <v>35</v>
      </c>
      <c r="B31" s="4" t="s">
        <v>107</v>
      </c>
      <c r="C31" s="14">
        <f>+C32+C33+C34+C35+C36+C37+C38</f>
        <v>46486.6</v>
      </c>
      <c r="D31" s="20"/>
    </row>
    <row r="32" spans="1:3" ht="30" customHeight="1">
      <c r="A32" s="10" t="s">
        <v>36</v>
      </c>
      <c r="B32" s="5" t="s">
        <v>37</v>
      </c>
      <c r="C32" s="15">
        <v>3</v>
      </c>
    </row>
    <row r="33" spans="1:3" ht="68.25" customHeight="1">
      <c r="A33" s="10" t="s">
        <v>57</v>
      </c>
      <c r="B33" s="5" t="s">
        <v>58</v>
      </c>
      <c r="C33" s="15">
        <v>30000</v>
      </c>
    </row>
    <row r="34" spans="1:3" ht="69.75" customHeight="1">
      <c r="A34" s="10" t="s">
        <v>38</v>
      </c>
      <c r="B34" s="5" t="s">
        <v>59</v>
      </c>
      <c r="C34" s="15">
        <v>945</v>
      </c>
    </row>
    <row r="35" spans="1:3" ht="51" customHeight="1">
      <c r="A35" s="10" t="s">
        <v>39</v>
      </c>
      <c r="B35" s="5" t="s">
        <v>60</v>
      </c>
      <c r="C35" s="15">
        <f>5000+2226+2782.6</f>
        <v>10008.6</v>
      </c>
    </row>
    <row r="36" spans="1:3" ht="43.5" customHeight="1">
      <c r="A36" s="10" t="s">
        <v>40</v>
      </c>
      <c r="B36" s="5" t="s">
        <v>41</v>
      </c>
      <c r="C36" s="15">
        <v>463</v>
      </c>
    </row>
    <row r="37" spans="1:3" ht="32.25" customHeight="1">
      <c r="A37" s="10" t="s">
        <v>61</v>
      </c>
      <c r="B37" s="5" t="s">
        <v>42</v>
      </c>
      <c r="C37" s="15">
        <v>0</v>
      </c>
    </row>
    <row r="38" spans="1:5" ht="58.5" customHeight="1">
      <c r="A38" s="10" t="s">
        <v>62</v>
      </c>
      <c r="B38" s="5" t="s">
        <v>63</v>
      </c>
      <c r="C38" s="15">
        <f>SUM(C39:C42)</f>
        <v>5067</v>
      </c>
      <c r="E38" s="1"/>
    </row>
    <row r="39" spans="1:3" ht="60" customHeight="1">
      <c r="A39" s="10" t="s">
        <v>125</v>
      </c>
      <c r="B39" s="5" t="s">
        <v>126</v>
      </c>
      <c r="C39" s="15">
        <v>0</v>
      </c>
    </row>
    <row r="40" spans="1:3" ht="78.75" customHeight="1">
      <c r="A40" s="10" t="s">
        <v>123</v>
      </c>
      <c r="B40" s="5" t="s">
        <v>71</v>
      </c>
      <c r="C40" s="15">
        <v>4885</v>
      </c>
    </row>
    <row r="41" spans="1:3" ht="67.5" customHeight="1">
      <c r="A41" s="10" t="s">
        <v>122</v>
      </c>
      <c r="B41" s="5" t="s">
        <v>70</v>
      </c>
      <c r="C41" s="15">
        <v>105</v>
      </c>
    </row>
    <row r="42" spans="1:3" ht="66.75" customHeight="1">
      <c r="A42" s="10" t="s">
        <v>124</v>
      </c>
      <c r="B42" s="5" t="s">
        <v>72</v>
      </c>
      <c r="C42" s="15">
        <v>77</v>
      </c>
    </row>
    <row r="43" spans="1:3" ht="20.25" customHeight="1">
      <c r="A43" s="3" t="s">
        <v>43</v>
      </c>
      <c r="B43" s="4" t="s">
        <v>108</v>
      </c>
      <c r="C43" s="14">
        <f>+C44</f>
        <v>2197</v>
      </c>
    </row>
    <row r="44" spans="1:3" ht="18" customHeight="1">
      <c r="A44" s="10" t="s">
        <v>44</v>
      </c>
      <c r="B44" s="5" t="s">
        <v>45</v>
      </c>
      <c r="C44" s="15">
        <v>2197</v>
      </c>
    </row>
    <row r="45" spans="1:3" ht="27.75" customHeight="1">
      <c r="A45" s="3" t="s">
        <v>46</v>
      </c>
      <c r="B45" s="4" t="s">
        <v>109</v>
      </c>
      <c r="C45" s="14">
        <f>+C46+C47+C48+C49</f>
        <v>5000</v>
      </c>
    </row>
    <row r="46" spans="1:3" ht="69.75" customHeight="1">
      <c r="A46" s="10" t="s">
        <v>52</v>
      </c>
      <c r="B46" s="5" t="s">
        <v>64</v>
      </c>
      <c r="C46" s="16">
        <v>0</v>
      </c>
    </row>
    <row r="47" spans="1:3" ht="68.25" customHeight="1">
      <c r="A47" s="10" t="s">
        <v>47</v>
      </c>
      <c r="B47" s="5" t="s">
        <v>65</v>
      </c>
      <c r="C47" s="16">
        <v>2000</v>
      </c>
    </row>
    <row r="48" spans="1:3" ht="41.25" customHeight="1">
      <c r="A48" s="11" t="s">
        <v>68</v>
      </c>
      <c r="B48" s="6" t="s">
        <v>66</v>
      </c>
      <c r="C48" s="16">
        <v>3000</v>
      </c>
    </row>
    <row r="49" spans="1:3" ht="57" customHeight="1">
      <c r="A49" s="11" t="s">
        <v>69</v>
      </c>
      <c r="B49" s="6" t="s">
        <v>67</v>
      </c>
      <c r="C49" s="16">
        <v>0</v>
      </c>
    </row>
    <row r="50" spans="1:4" ht="18" customHeight="1">
      <c r="A50" s="3" t="s">
        <v>48</v>
      </c>
      <c r="B50" s="4" t="s">
        <v>110</v>
      </c>
      <c r="C50" s="14">
        <f>SUM(C51:C58)</f>
        <v>8334</v>
      </c>
      <c r="D50" s="20"/>
    </row>
    <row r="51" spans="1:3" ht="56.25" customHeight="1">
      <c r="A51" s="10" t="s">
        <v>78</v>
      </c>
      <c r="B51" s="5" t="s">
        <v>79</v>
      </c>
      <c r="C51" s="15">
        <v>52</v>
      </c>
    </row>
    <row r="52" spans="1:3" ht="45" customHeight="1">
      <c r="A52" s="10" t="s">
        <v>80</v>
      </c>
      <c r="B52" s="5" t="s">
        <v>81</v>
      </c>
      <c r="C52" s="15">
        <v>31</v>
      </c>
    </row>
    <row r="53" spans="1:3" ht="44.25" customHeight="1">
      <c r="A53" s="10" t="s">
        <v>82</v>
      </c>
      <c r="B53" s="5" t="s">
        <v>83</v>
      </c>
      <c r="C53" s="15">
        <v>472</v>
      </c>
    </row>
    <row r="54" spans="1:3" ht="42.75" customHeight="1">
      <c r="A54" s="10" t="s">
        <v>84</v>
      </c>
      <c r="B54" s="5" t="s">
        <v>85</v>
      </c>
      <c r="C54" s="15">
        <v>33</v>
      </c>
    </row>
    <row r="55" spans="1:3" ht="53.25" customHeight="1">
      <c r="A55" s="10" t="s">
        <v>86</v>
      </c>
      <c r="B55" s="5" t="s">
        <v>87</v>
      </c>
      <c r="C55" s="15">
        <v>765</v>
      </c>
    </row>
    <row r="56" spans="1:3" ht="30.75" customHeight="1">
      <c r="A56" s="10" t="s">
        <v>88</v>
      </c>
      <c r="B56" s="5" t="s">
        <v>89</v>
      </c>
      <c r="C56" s="15">
        <v>3417</v>
      </c>
    </row>
    <row r="57" spans="1:3" ht="42" customHeight="1">
      <c r="A57" s="10" t="s">
        <v>90</v>
      </c>
      <c r="B57" s="5" t="s">
        <v>91</v>
      </c>
      <c r="C57" s="15">
        <v>30</v>
      </c>
    </row>
    <row r="58" spans="1:3" ht="31.5" customHeight="1">
      <c r="A58" s="10" t="s">
        <v>49</v>
      </c>
      <c r="B58" s="5" t="s">
        <v>50</v>
      </c>
      <c r="C58" s="15">
        <v>3534</v>
      </c>
    </row>
    <row r="59" spans="1:3" ht="18" customHeight="1">
      <c r="A59" s="3" t="s">
        <v>53</v>
      </c>
      <c r="B59" s="4" t="s">
        <v>111</v>
      </c>
      <c r="C59" s="14">
        <f>+C60</f>
        <v>700</v>
      </c>
    </row>
    <row r="60" spans="1:3" ht="27.75" customHeight="1">
      <c r="A60" s="10" t="s">
        <v>119</v>
      </c>
      <c r="B60" s="5" t="s">
        <v>118</v>
      </c>
      <c r="C60" s="16">
        <v>700</v>
      </c>
    </row>
    <row r="61" spans="1:4" ht="20.25" customHeight="1">
      <c r="A61" s="3" t="s">
        <v>51</v>
      </c>
      <c r="B61" s="4" t="s">
        <v>112</v>
      </c>
      <c r="C61" s="14">
        <f>+C62+C65+C71+C84</f>
        <v>730545.3812000001</v>
      </c>
      <c r="D61" s="1"/>
    </row>
    <row r="62" spans="1:4" ht="27.75" customHeight="1">
      <c r="A62" s="11" t="s">
        <v>140</v>
      </c>
      <c r="B62" s="4" t="s">
        <v>137</v>
      </c>
      <c r="C62" s="15">
        <f>SUM(C63:C64)</f>
        <v>151883</v>
      </c>
      <c r="D62" s="20"/>
    </row>
    <row r="63" spans="1:4" ht="34.5" customHeight="1">
      <c r="A63" s="11" t="s">
        <v>74</v>
      </c>
      <c r="B63" s="5" t="s">
        <v>73</v>
      </c>
      <c r="C63" s="15">
        <f>106269+5314</f>
        <v>111583</v>
      </c>
      <c r="D63" s="1"/>
    </row>
    <row r="64" spans="1:4" ht="34.5" customHeight="1">
      <c r="A64" s="11" t="s">
        <v>141</v>
      </c>
      <c r="B64" s="5" t="s">
        <v>142</v>
      </c>
      <c r="C64" s="15">
        <v>40300</v>
      </c>
      <c r="D64" s="1"/>
    </row>
    <row r="65" spans="1:4" s="22" customFormat="1" ht="26.25" customHeight="1">
      <c r="A65" s="11" t="s">
        <v>139</v>
      </c>
      <c r="B65" s="4" t="s">
        <v>138</v>
      </c>
      <c r="C65" s="16">
        <f>SUM(C66:C70)</f>
        <v>117965.79000000001</v>
      </c>
      <c r="D65" s="21"/>
    </row>
    <row r="66" spans="1:4" ht="48" customHeight="1">
      <c r="A66" s="10" t="s">
        <v>145</v>
      </c>
      <c r="B66" s="5" t="s">
        <v>143</v>
      </c>
      <c r="C66" s="15">
        <v>5236.49</v>
      </c>
      <c r="D66" s="1"/>
    </row>
    <row r="67" spans="1:4" ht="43.5" customHeight="1">
      <c r="A67" s="10" t="s">
        <v>144</v>
      </c>
      <c r="B67" s="5" t="s">
        <v>146</v>
      </c>
      <c r="C67" s="15">
        <v>38504.3</v>
      </c>
      <c r="D67" s="1"/>
    </row>
    <row r="68" spans="1:4" ht="60.75" customHeight="1">
      <c r="A68" s="10" t="s">
        <v>148</v>
      </c>
      <c r="B68" s="5" t="s">
        <v>147</v>
      </c>
      <c r="C68" s="15">
        <v>24897.2</v>
      </c>
      <c r="D68" s="1"/>
    </row>
    <row r="69" spans="1:4" ht="45.75" customHeight="1">
      <c r="A69" s="10" t="s">
        <v>149</v>
      </c>
      <c r="B69" s="5" t="s">
        <v>150</v>
      </c>
      <c r="C69" s="15">
        <v>9938.9</v>
      </c>
      <c r="D69" s="1"/>
    </row>
    <row r="70" spans="1:4" ht="26.25" customHeight="1">
      <c r="A70" s="10" t="s">
        <v>151</v>
      </c>
      <c r="B70" s="5" t="s">
        <v>152</v>
      </c>
      <c r="C70" s="15">
        <v>39388.9</v>
      </c>
      <c r="D70" s="1"/>
    </row>
    <row r="71" spans="1:4" s="22" customFormat="1" ht="22.5" customHeight="1">
      <c r="A71" s="23" t="s">
        <v>75</v>
      </c>
      <c r="B71" s="4" t="s">
        <v>76</v>
      </c>
      <c r="C71" s="16">
        <f>SUM(C72:C83)</f>
        <v>451341.1402</v>
      </c>
      <c r="D71" s="21"/>
    </row>
    <row r="72" spans="1:4" ht="31.5" customHeight="1">
      <c r="A72" s="10" t="s">
        <v>153</v>
      </c>
      <c r="B72" s="5" t="s">
        <v>154</v>
      </c>
      <c r="C72" s="18">
        <v>289.3312</v>
      </c>
      <c r="D72" s="1"/>
    </row>
    <row r="73" spans="1:4" ht="30.75" customHeight="1">
      <c r="A73" s="10" t="s">
        <v>120</v>
      </c>
      <c r="B73" s="5" t="s">
        <v>121</v>
      </c>
      <c r="C73" s="18">
        <v>3480</v>
      </c>
      <c r="D73" s="1"/>
    </row>
    <row r="74" spans="1:4" ht="46.5" customHeight="1">
      <c r="A74" s="10" t="s">
        <v>155</v>
      </c>
      <c r="B74" s="5" t="s">
        <v>156</v>
      </c>
      <c r="C74" s="18">
        <v>34.193</v>
      </c>
      <c r="D74" s="1"/>
    </row>
    <row r="75" spans="1:4" ht="45" customHeight="1">
      <c r="A75" s="10" t="s">
        <v>157</v>
      </c>
      <c r="B75" s="5" t="s">
        <v>158</v>
      </c>
      <c r="C75" s="18">
        <v>421.6</v>
      </c>
      <c r="D75" s="1"/>
    </row>
    <row r="76" spans="1:4" ht="33" customHeight="1">
      <c r="A76" s="10" t="s">
        <v>159</v>
      </c>
      <c r="B76" s="5" t="s">
        <v>160</v>
      </c>
      <c r="C76" s="18">
        <v>4803.616</v>
      </c>
      <c r="D76" s="1"/>
    </row>
    <row r="77" spans="1:4" ht="33.75" customHeight="1">
      <c r="A77" s="19" t="s">
        <v>97</v>
      </c>
      <c r="B77" s="5" t="s">
        <v>98</v>
      </c>
      <c r="C77" s="15">
        <v>62287</v>
      </c>
      <c r="D77" s="1"/>
    </row>
    <row r="78" spans="1:4" ht="31.5" customHeight="1">
      <c r="A78" s="10" t="s">
        <v>92</v>
      </c>
      <c r="B78" s="5" t="s">
        <v>93</v>
      </c>
      <c r="C78" s="15">
        <v>327826.9</v>
      </c>
      <c r="D78" s="1"/>
    </row>
    <row r="79" spans="1:4" ht="54.75" customHeight="1">
      <c r="A79" s="10" t="s">
        <v>96</v>
      </c>
      <c r="B79" s="5" t="s">
        <v>135</v>
      </c>
      <c r="C79" s="15">
        <v>7200</v>
      </c>
      <c r="D79" s="1"/>
    </row>
    <row r="80" spans="1:4" ht="39.75" customHeight="1">
      <c r="A80" s="10" t="s">
        <v>94</v>
      </c>
      <c r="B80" s="5" t="s">
        <v>95</v>
      </c>
      <c r="C80" s="15">
        <v>18944</v>
      </c>
      <c r="D80" s="1"/>
    </row>
    <row r="81" spans="1:4" ht="59.25" customHeight="1">
      <c r="A81" s="10" t="s">
        <v>136</v>
      </c>
      <c r="B81" s="5" t="s">
        <v>161</v>
      </c>
      <c r="C81" s="15">
        <v>9125.5</v>
      </c>
      <c r="D81" s="1"/>
    </row>
    <row r="82" spans="1:4" ht="80.25" customHeight="1">
      <c r="A82" s="10" t="s">
        <v>162</v>
      </c>
      <c r="B82" s="5" t="s">
        <v>163</v>
      </c>
      <c r="C82" s="15">
        <v>12312</v>
      </c>
      <c r="D82" s="20"/>
    </row>
    <row r="83" spans="1:4" ht="68.25" customHeight="1">
      <c r="A83" s="10" t="s">
        <v>133</v>
      </c>
      <c r="B83" s="5" t="s">
        <v>134</v>
      </c>
      <c r="C83" s="15">
        <v>4617</v>
      </c>
      <c r="D83" s="20"/>
    </row>
    <row r="84" spans="1:4" ht="27" customHeight="1">
      <c r="A84" s="10" t="s">
        <v>165</v>
      </c>
      <c r="B84" s="4" t="s">
        <v>164</v>
      </c>
      <c r="C84" s="15">
        <f>SUM(C85:C87)</f>
        <v>9355.451000000001</v>
      </c>
      <c r="D84" s="20"/>
    </row>
    <row r="85" spans="1:4" ht="43.5" customHeight="1">
      <c r="A85" s="10" t="s">
        <v>167</v>
      </c>
      <c r="B85" s="5" t="s">
        <v>166</v>
      </c>
      <c r="C85" s="15">
        <v>4055.451</v>
      </c>
      <c r="D85" s="20"/>
    </row>
    <row r="86" spans="1:4" ht="55.5" customHeight="1">
      <c r="A86" s="10" t="s">
        <v>169</v>
      </c>
      <c r="B86" s="5" t="s">
        <v>168</v>
      </c>
      <c r="C86" s="15">
        <v>3500</v>
      </c>
      <c r="D86" s="20"/>
    </row>
    <row r="87" spans="1:4" ht="29.25" customHeight="1">
      <c r="A87" s="10" t="s">
        <v>170</v>
      </c>
      <c r="B87" s="5" t="s">
        <v>171</v>
      </c>
      <c r="C87" s="15">
        <v>1800</v>
      </c>
      <c r="D87" s="20"/>
    </row>
    <row r="88" spans="1:3" s="2" customFormat="1" ht="17.25" customHeight="1">
      <c r="A88" s="3"/>
      <c r="B88" s="7" t="s">
        <v>117</v>
      </c>
      <c r="C88" s="17">
        <v>137691.84</v>
      </c>
    </row>
    <row r="89" spans="1:4" ht="18" customHeight="1">
      <c r="A89" s="3"/>
      <c r="B89" s="4" t="s">
        <v>113</v>
      </c>
      <c r="C89" s="14">
        <f>+C7+C61+C88</f>
        <v>1391410.8212000001</v>
      </c>
      <c r="D89" s="1"/>
    </row>
    <row r="90" spans="1:4" ht="18" customHeight="1">
      <c r="A90" s="3"/>
      <c r="B90" s="4" t="s">
        <v>114</v>
      </c>
      <c r="C90" s="14">
        <f>+C91-C89</f>
        <v>90728.03879999998</v>
      </c>
      <c r="D90" s="20"/>
    </row>
    <row r="91" spans="1:4" ht="18" customHeight="1">
      <c r="A91" s="12"/>
      <c r="B91" s="4" t="s">
        <v>115</v>
      </c>
      <c r="C91" s="14">
        <f>1422244.33+25000+32300+1973.53+621</f>
        <v>1482138.86</v>
      </c>
      <c r="D91" s="24"/>
    </row>
    <row r="92" spans="3:4" ht="12.75">
      <c r="C92" s="1"/>
      <c r="D92" s="20"/>
    </row>
    <row r="93" ht="12.75">
      <c r="C93" s="1"/>
    </row>
  </sheetData>
  <mergeCells count="5">
    <mergeCell ref="A5:C5"/>
    <mergeCell ref="A4:C4"/>
    <mergeCell ref="A1:C1"/>
    <mergeCell ref="A2:C2"/>
    <mergeCell ref="A3:C3"/>
  </mergeCells>
  <printOptions/>
  <pageMargins left="0.7874015748031497" right="0.1968503937007874" top="0.1968503937007874" bottom="0.1968503937007874" header="0.31496062992125984" footer="0.5118110236220472"/>
  <pageSetup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duma02</cp:lastModifiedBy>
  <cp:lastPrinted>2011-09-22T04:31:25Z</cp:lastPrinted>
  <dcterms:created xsi:type="dcterms:W3CDTF">1996-10-08T23:32:33Z</dcterms:created>
  <dcterms:modified xsi:type="dcterms:W3CDTF">2011-09-29T05:22:00Z</dcterms:modified>
  <cp:category/>
  <cp:version/>
  <cp:contentType/>
  <cp:contentStatus/>
</cp:coreProperties>
</file>