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485" activeTab="0"/>
  </bookViews>
  <sheets>
    <sheet name="СФП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2">#REF!</definedName>
    <definedName name="corr2_cbp">#REF!</definedName>
    <definedName name="corr2_inn">#REF!</definedName>
    <definedName name="corr2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'СФП '!$A$1:$D$102</definedName>
  </definedNames>
  <calcPr fullCalcOnLoad="1"/>
</workbook>
</file>

<file path=xl/sharedStrings.xml><?xml version="1.0" encoding="utf-8"?>
<sst xmlns="http://schemas.openxmlformats.org/spreadsheetml/2006/main" count="96" uniqueCount="81">
  <si>
    <t>тыс.руб.</t>
  </si>
  <si>
    <t>Показатели</t>
  </si>
  <si>
    <t>Плановый период</t>
  </si>
  <si>
    <t xml:space="preserve">Доходы </t>
  </si>
  <si>
    <t>Налоговые и неналоговые доходы бюджета</t>
  </si>
  <si>
    <t>БЕЗВОЗМЕЗДНЫЕ ПОСТУПЛЕНИЯ</t>
  </si>
  <si>
    <t>Доходы от оказания платных услуг</t>
  </si>
  <si>
    <t xml:space="preserve">Расходы </t>
  </si>
  <si>
    <t>Общегосударственные вопросы,</t>
  </si>
  <si>
    <t>Национальная безопасность и правоохранительная деятельность</t>
  </si>
  <si>
    <t>Национальная экономика,</t>
  </si>
  <si>
    <t>в том числе капитальные вложения</t>
  </si>
  <si>
    <t>Транспорт,</t>
  </si>
  <si>
    <t>Жилищно-коммунальное хозяйство,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</si>
  <si>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</si>
  <si>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</si>
  <si>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</si>
  <si>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</si>
  <si>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</si>
  <si>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Расходы за счет доходов от оказания платных услуг</t>
  </si>
  <si>
    <t>Дефицит (-), профицит (+)</t>
  </si>
  <si>
    <t xml:space="preserve">Источники погашения дефицита бюджета муниципального образования "Город Глазов", </t>
  </si>
  <si>
    <t>в том числе :</t>
  </si>
  <si>
    <t>Долговые обязательства РФ, субъектов РФ, муниципальных образований, выраженные в ценных бумагах, указанных в валюте РФ</t>
  </si>
  <si>
    <t>Привлечение  долговых обязательств Российской Федерации, субъектов Российской  Федерации, муниципальных образований, выраженных  в   ценных бумагах, указанных   в   валюте   Российской Федерации</t>
  </si>
  <si>
    <t>Погашение долговых обязательств РФ, субъектов РФ, муниципальных образований, выраженных в ценных бумагах, указанных в  валюте РФ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</si>
  <si>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</si>
  <si>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Получение бюджетных кредитов от других бюджетов  бюджетной  системы Российской Федерации в валюте Российской Федерации</t>
  </si>
  <si>
    <t xml:space="preserve">Получение кредитовот кредитных организаций  в валюте Российской Федерации    </t>
  </si>
  <si>
    <t>Погашение бюджетных кредитов,  полученных  от других бюджетов  бюджетной  системы Российской Федерации в валюте Российской Федерации</t>
  </si>
  <si>
    <t xml:space="preserve">Погашение кредитов, предоставленных кредитными организациями в валюте Российской Федерации  </t>
  </si>
  <si>
    <t xml:space="preserve">Прочие    источники     внутреннего финансирования  дефицитов  бюджетов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</si>
  <si>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</si>
  <si>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Остатки средств бюджетов</t>
  </si>
  <si>
    <t>БЕЗВОЗМЕЗДНЫЕ ПОСТУПЛЕНИЯ ВСЕГО,  в том числе:</t>
  </si>
  <si>
    <t>Дотации бюджетам городских округов на выравнивание уровня бюджетной обеспеченности</t>
  </si>
  <si>
    <t>Субвенции на создание и организацию деятельности комиссий по делам несовершеннолетних и защите их прав</t>
  </si>
  <si>
    <t>Себвенции на осуществление отдельных государственных полномочий в области архивного дела</t>
  </si>
  <si>
    <t>Субвенции на социальную поддержку и социальное обслуживание детей-сирот и детей, оставшихся без попечения родителей, и находящихся в домах ребенка</t>
  </si>
  <si>
    <t>Субсидии на обеспечение деятельности медицинских вытрезвителей</t>
  </si>
  <si>
    <t>Дефицит (-)</t>
  </si>
  <si>
    <t>Верхний предел муниципального внутреннего долга</t>
  </si>
  <si>
    <t>2012 год</t>
  </si>
  <si>
    <t>Среднесрочный финансовый план города Глазова на 2011-2013 годы</t>
  </si>
  <si>
    <t>2013 год</t>
  </si>
  <si>
    <t>Физическая культура и спорт</t>
  </si>
  <si>
    <t>Обслуживание государственного и муниципального долга</t>
  </si>
  <si>
    <t>Здравоохранение</t>
  </si>
  <si>
    <t>Прогноз доходов и расходов бюджета города Глазова на 2011-2013 годы</t>
  </si>
  <si>
    <t>Прогноз                     на 2011 год</t>
  </si>
  <si>
    <t>Прогноз                         на 2011 год</t>
  </si>
  <si>
    <t>Прогноз безвозмездных поступлений  из бюджета Удмуртской Республики                                                                                                          в бюджет города Глазова на 2011 год</t>
  </si>
  <si>
    <t>Прогноз                   на 2011 год</t>
  </si>
  <si>
    <t>Субвенция на обеспечение исполнения отдельных госполномочий РФ по предосталвению мер социальной поддержки по обеспечению жильем ветеранов , инвалидов и семей, имеющих детей-инвалидов</t>
  </si>
  <si>
    <t>Субвенция на обеспеченние отдельных госплолдномочий по обеспечению детей в возрасте до 3-х лет по заключению врачей полноценным питанием, в том числе через специальные пункты питания и магазины, если среднедушевой доход семьи не превышает величины прожиточного минимума, установленного в УР</t>
  </si>
  <si>
    <t>Субвенция на осуществление отдельных госполномочий УР по бесплатному ремонту зубных протезов (за исключением зубных протезов из драгоценных металлови металлокерамики) для лиц, проработавших в тылу в период с 22 июня 1941 года по 9 мая 1945 года не менее 6 месяцев,исключая период работы на временно окупированных территориях СССР, либо награжденными медалями СССР за самоотверженный труд в период ВОВ , реабилитированных лиц и лиц, признанных пострадавшими от политических репрессий</t>
  </si>
  <si>
    <t>Субвенция на предоставление субсидии на строительство, реконструкцию, капитальный ремонт и приобретение жилых помещений для малоимущих многодетных семей, нуждающихся в улучшении жилищный условий</t>
  </si>
  <si>
    <t>Субвенция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</si>
  <si>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Компенсация части родительской платы за содержание ребенка в государтсвенных и муниципальных образовательных учреждениях, реализующих основную общеобраззовательную программу дошкольного образования</t>
  </si>
  <si>
    <t>Дотация на выравнивание бюджетной обеспеченности поселений, являющихся городскими округами из Фонда финансовой поддержки поселений УР</t>
  </si>
  <si>
    <t>Субвенции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</si>
  <si>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на социальное обслуживание населения</t>
  </si>
  <si>
    <t>Субвенции на государственную регистрацию актов гражданского состояния</t>
  </si>
  <si>
    <t>Субвенции на выплаты семьям опекунов на содержание подопечных детей</t>
  </si>
  <si>
    <t>Субвенции на оказание специализированной медицинской помощи в кожно-венерологических, туберкулезных, психоневрологических диспансерах и других специализированных медицинских учреждениях</t>
  </si>
  <si>
    <t>Субвенции на предоставление гражданам субсидий на оплату жилого помещения и коммунальных услуг</t>
  </si>
  <si>
    <t>Субвенции на организацию предоставления гражданам субсидий на оплату жилого помещения и коммунальных услуг</t>
  </si>
  <si>
    <t>Субвенции на 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</si>
  <si>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Субвенции на предоставление мер социальной поддержки многодетным семьям и учет (регистрация) многодетных семей</t>
  </si>
  <si>
    <t>Субвенции на социальную поддержку детей-сирот и детей, оставшихся без попечения родителей, обучающихся и воспитывающихся в образовательных учреждениях для детей-сирот и детей, оставшихся без попечения родителей, и 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</t>
  </si>
  <si>
    <t>Субвенция на обеспечение жилыми  помещениями детей-сирот и детей, оставшихся без попечения родителей, а так же лиц из числа детей, находящихся под опекой (попечительством), не имеющих закрепленного жилого помещения</t>
  </si>
  <si>
    <t>Субвенция  на материальное обеспечение приемной семьи</t>
  </si>
  <si>
    <t xml:space="preserve">Субвенция на организацию социальной поддержки дете-сирот и детей, оставшихся без попечения родителей </t>
  </si>
  <si>
    <t>Субвенция на организацию опеки и попечительства  в отношении несовершеннолетних</t>
  </si>
  <si>
    <t>Субвенция на организацию обеспечения наличными  денежными средствами получателей средств бюджета УР, находящихся на территории городских округов в УР</t>
  </si>
  <si>
    <t>Прогноз                          на 2011 год</t>
  </si>
  <si>
    <t>Заместитель Главы Администрации города по финансовым вопросам-</t>
  </si>
  <si>
    <t xml:space="preserve">начальник управления финансов </t>
  </si>
  <si>
    <t>Н.А.Русских</t>
  </si>
  <si>
    <t>Верхний предел муниципального долга  на 2011-2013годы</t>
  </si>
  <si>
    <t>Субвенция на осуществление федеральных полномочий по обеспечениюжильем отдельных категорий граждан, установленных ФЗ от 12 января 1995 года №5-фз  "О ветеранах" и ФЗ от 24 ноября 1995 года №181-ФЗ " О социальной защите инвалидов в РФ"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</si>
</sst>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&quot;р.&quot;"/>
    <numFmt numFmtId="176" formatCode="0.0%"/>
    <numFmt numFmtId="177" formatCode="General_)"/>
    <numFmt numFmtId="178" formatCode="0.0000"/>
    <numFmt numFmtId="179" formatCode="d/m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.00&quot;р.&quot;"/>
    <numFmt numFmtId="189" formatCode="#,##0&quot;р.&quot;"/>
    <numFmt numFmtId="190" formatCode="0.00000"/>
    <numFmt numFmtId="191" formatCode="0.0000000"/>
    <numFmt numFmtId="192" formatCode="0.000000"/>
    <numFmt numFmtId="193" formatCode="_-* #,##0.0\ _р_._-;\-* #,##0.0\ _р_._-;_-* &quot;-&quot;\ _р_._-;_-@_-"/>
    <numFmt numFmtId="194" formatCode="#,##0.0_р_."/>
    <numFmt numFmtId="195" formatCode="000000"/>
    <numFmt numFmtId="196" formatCode="0_ ;\-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_р_._-;\-* #,##0_р_._-;_-* &quot;-&quot;??_р_._-;_-@_-"/>
    <numFmt numFmtId="202" formatCode="_(* #,##0.00_);_(* \(#,##0.00\);_(* &quot;-&quot;??_);_(@_)"/>
    <numFmt numFmtId="203" formatCode="#,##0.00_р_."/>
  </numFmts>
  <fonts count="12">
    <font>
      <sz val="10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4" fillId="0" borderId="0" xfId="19" applyNumberFormat="1" applyFont="1" applyFill="1" applyBorder="1" applyAlignment="1">
      <alignment horizontal="left" vertical="center" wrapText="1"/>
      <protection/>
    </xf>
    <xf numFmtId="49" fontId="5" fillId="0" borderId="0" xfId="1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203" fontId="7" fillId="0" borderId="1" xfId="0" applyNumberFormat="1" applyFont="1" applyFill="1" applyBorder="1" applyAlignment="1">
      <alignment horizontal="right" vertical="center"/>
    </xf>
    <xf numFmtId="203" fontId="7" fillId="2" borderId="1" xfId="18" applyNumberFormat="1" applyFont="1" applyFill="1" applyBorder="1" applyAlignment="1">
      <alignment horizontal="right" vertical="center"/>
      <protection/>
    </xf>
    <xf numFmtId="0" fontId="7" fillId="0" borderId="1" xfId="0" applyFont="1" applyBorder="1" applyAlignment="1">
      <alignment horizontal="left" vertical="center" wrapText="1"/>
    </xf>
    <xf numFmtId="49" fontId="9" fillId="0" borderId="0" xfId="19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quotePrefix="1">
      <alignment wrapText="1"/>
    </xf>
    <xf numFmtId="49" fontId="7" fillId="0" borderId="1" xfId="19" applyNumberFormat="1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 quotePrefix="1">
      <alignment wrapText="1"/>
    </xf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03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203" fontId="10" fillId="0" borderId="1" xfId="0" applyNumberFormat="1" applyFont="1" applyFill="1" applyBorder="1" applyAlignment="1">
      <alignment horizontal="right" vertical="center"/>
    </xf>
    <xf numFmtId="49" fontId="9" fillId="0" borderId="1" xfId="19" applyNumberFormat="1" applyFont="1" applyFill="1" applyBorder="1" applyAlignment="1">
      <alignment horizontal="left" vertical="center" wrapText="1"/>
      <protection/>
    </xf>
    <xf numFmtId="203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wrapText="1"/>
    </xf>
    <xf numFmtId="203" fontId="7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 wrapText="1"/>
    </xf>
    <xf numFmtId="203" fontId="7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7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19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6" xfId="19" applyNumberFormat="1" applyFont="1" applyFill="1" applyBorder="1" applyAlignment="1">
      <alignment horizontal="left" vertical="center" wrapText="1"/>
      <protection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" xfId="19" applyNumberFormat="1" applyFont="1" applyFill="1" applyBorder="1" applyAlignment="1">
      <alignment horizontal="left" vertical="center" wrapText="1"/>
      <protection/>
    </xf>
    <xf numFmtId="0" fontId="7" fillId="0" borderId="1" xfId="0" applyNumberFormat="1" applyFont="1" applyBorder="1" applyAlignment="1">
      <alignment wrapText="1"/>
    </xf>
    <xf numFmtId="2" fontId="7" fillId="2" borderId="1" xfId="18" applyNumberFormat="1" applyFont="1" applyFill="1" applyBorder="1" applyAlignment="1">
      <alignment horizontal="left" vertical="center" wrapText="1"/>
      <protection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7" fillId="2" borderId="1" xfId="18" applyFont="1" applyFill="1" applyBorder="1" applyAlignment="1">
      <alignment horizontal="left"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</cellXfs>
  <cellStyles count="12">
    <cellStyle name="Normal" xfId="0"/>
    <cellStyle name="Hyperlink" xfId="15"/>
    <cellStyle name="Currency" xfId="16"/>
    <cellStyle name="Currency [0]" xfId="17"/>
    <cellStyle name="Обычный_приложение 1 к закону 2004 года" xfId="18"/>
    <cellStyle name="Обычный_Расходы" xfId="19"/>
    <cellStyle name="Followed Hyperlink" xfId="20"/>
    <cellStyle name="Percent" xfId="21"/>
    <cellStyle name="Тысячи [0]_дох.рас.02.12.98 II вар" xfId="22"/>
    <cellStyle name="Тысячи_дох.рас.02.12.98 II вар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10"/>
    <pageSetUpPr fitToPage="1"/>
  </sheetPr>
  <dimension ref="A1:D102"/>
  <sheetViews>
    <sheetView tabSelected="1" zoomScale="75" zoomScaleNormal="75" workbookViewId="0" topLeftCell="A26">
      <selection activeCell="A84" sqref="A84:C84"/>
    </sheetView>
  </sheetViews>
  <sheetFormatPr defaultColWidth="9.00390625" defaultRowHeight="12.75"/>
  <cols>
    <col min="1" max="1" width="66.625" style="4" customWidth="1"/>
    <col min="2" max="2" width="23.25390625" style="5" customWidth="1"/>
    <col min="3" max="3" width="24.00390625" style="5" customWidth="1"/>
    <col min="4" max="4" width="22.75390625" style="5" customWidth="1"/>
    <col min="5" max="5" width="9.125" style="1" customWidth="1"/>
    <col min="6" max="6" width="10.75390625" style="1" bestFit="1" customWidth="1"/>
    <col min="7" max="16384" width="9.125" style="1" customWidth="1"/>
  </cols>
  <sheetData>
    <row r="1" spans="1:4" ht="56.25" customHeight="1">
      <c r="A1" s="72" t="s">
        <v>43</v>
      </c>
      <c r="B1" s="73"/>
      <c r="C1" s="73"/>
      <c r="D1" s="73"/>
    </row>
    <row r="2" spans="1:4" ht="19.5" customHeight="1" hidden="1">
      <c r="A2" s="2"/>
      <c r="B2" s="3"/>
      <c r="C2" s="3"/>
      <c r="D2" s="3"/>
    </row>
    <row r="3" spans="1:4" ht="45.75" customHeight="1">
      <c r="A3" s="78" t="s">
        <v>48</v>
      </c>
      <c r="B3" s="79"/>
      <c r="C3" s="79"/>
      <c r="D3" s="79"/>
    </row>
    <row r="4" ht="26.25" customHeight="1">
      <c r="D4" s="23" t="s">
        <v>0</v>
      </c>
    </row>
    <row r="5" spans="1:4" s="6" customFormat="1" ht="20.25" customHeight="1">
      <c r="A5" s="71" t="s">
        <v>1</v>
      </c>
      <c r="B5" s="76" t="s">
        <v>75</v>
      </c>
      <c r="C5" s="74" t="s">
        <v>2</v>
      </c>
      <c r="D5" s="75"/>
    </row>
    <row r="6" spans="1:4" s="6" customFormat="1" ht="83.25" customHeight="1">
      <c r="A6" s="80"/>
      <c r="B6" s="77"/>
      <c r="C6" s="24" t="s">
        <v>42</v>
      </c>
      <c r="D6" s="24" t="s">
        <v>44</v>
      </c>
    </row>
    <row r="7" spans="1:4" s="7" customFormat="1" ht="26.25" customHeight="1">
      <c r="A7" s="25" t="s">
        <v>3</v>
      </c>
      <c r="B7" s="26">
        <f>+B8+B9+B10</f>
        <v>1184572.1</v>
      </c>
      <c r="C7" s="26">
        <f>+C8+C9+C10</f>
        <v>1231370</v>
      </c>
      <c r="D7" s="26">
        <f>+D8+D9+D10</f>
        <v>1251685</v>
      </c>
    </row>
    <row r="8" spans="1:4" s="8" customFormat="1" ht="18.75">
      <c r="A8" s="15" t="s">
        <v>4</v>
      </c>
      <c r="B8" s="16">
        <v>520391</v>
      </c>
      <c r="C8" s="16">
        <v>559550</v>
      </c>
      <c r="D8" s="16">
        <v>595294</v>
      </c>
    </row>
    <row r="9" spans="1:4" s="7" customFormat="1" ht="18.75">
      <c r="A9" s="15" t="s">
        <v>5</v>
      </c>
      <c r="B9" s="16">
        <v>554181.1</v>
      </c>
      <c r="C9" s="16">
        <f>514933+38087</f>
        <v>553020</v>
      </c>
      <c r="D9" s="16">
        <f>488641+39450</f>
        <v>528091</v>
      </c>
    </row>
    <row r="10" spans="1:4" s="7" customFormat="1" ht="18.75">
      <c r="A10" s="15" t="s">
        <v>6</v>
      </c>
      <c r="B10" s="16">
        <v>110000</v>
      </c>
      <c r="C10" s="16">
        <v>118800</v>
      </c>
      <c r="D10" s="16">
        <v>128300</v>
      </c>
    </row>
    <row r="11" spans="1:4" s="7" customFormat="1" ht="18.75">
      <c r="A11" s="25" t="s">
        <v>7</v>
      </c>
      <c r="B11" s="26">
        <f>+B12+B13+B14+B16+B19+B20+B21+B22+B25+B26+B23+B24</f>
        <v>1236181.1</v>
      </c>
      <c r="C11" s="26">
        <f>+C12+C13+C14+C16+C19+C20+C21+C22+C25+C26+C23+C24</f>
        <v>1271370</v>
      </c>
      <c r="D11" s="26">
        <f>+D12+D13+D14+D16+D19+D20+D21+D22+D25+D26+D23+D24</f>
        <v>1291685</v>
      </c>
    </row>
    <row r="12" spans="1:4" s="8" customFormat="1" ht="18.75">
      <c r="A12" s="25" t="s">
        <v>8</v>
      </c>
      <c r="B12" s="26">
        <v>78779.6</v>
      </c>
      <c r="C12" s="26">
        <v>79126</v>
      </c>
      <c r="D12" s="26">
        <v>79524.7</v>
      </c>
    </row>
    <row r="13" spans="1:4" s="8" customFormat="1" ht="33">
      <c r="A13" s="25" t="s">
        <v>9</v>
      </c>
      <c r="B13" s="26">
        <v>4422</v>
      </c>
      <c r="C13" s="26">
        <v>4463</v>
      </c>
      <c r="D13" s="26">
        <v>4474.3</v>
      </c>
    </row>
    <row r="14" spans="1:4" s="7" customFormat="1" ht="22.5" customHeight="1">
      <c r="A14" s="25" t="s">
        <v>10</v>
      </c>
      <c r="B14" s="26">
        <v>20</v>
      </c>
      <c r="C14" s="26">
        <v>20</v>
      </c>
      <c r="D14" s="26">
        <v>20</v>
      </c>
    </row>
    <row r="15" spans="1:4" s="8" customFormat="1" ht="18.75">
      <c r="A15" s="15" t="s">
        <v>12</v>
      </c>
      <c r="B15" s="16">
        <v>0</v>
      </c>
      <c r="C15" s="16">
        <v>0</v>
      </c>
      <c r="D15" s="16">
        <v>0</v>
      </c>
    </row>
    <row r="16" spans="1:4" s="7" customFormat="1" ht="18.75">
      <c r="A16" s="25" t="s">
        <v>13</v>
      </c>
      <c r="B16" s="26">
        <v>31770</v>
      </c>
      <c r="C16" s="26">
        <v>31770</v>
      </c>
      <c r="D16" s="26">
        <v>31770</v>
      </c>
    </row>
    <row r="17" spans="1:4" s="7" customFormat="1" ht="18.75">
      <c r="A17" s="27" t="s">
        <v>11</v>
      </c>
      <c r="B17" s="28">
        <v>2500</v>
      </c>
      <c r="C17" s="28">
        <v>0</v>
      </c>
      <c r="D17" s="28">
        <v>0</v>
      </c>
    </row>
    <row r="18" spans="1:4" s="8" customFormat="1" ht="18.75">
      <c r="A18" s="25" t="s">
        <v>14</v>
      </c>
      <c r="B18" s="26">
        <v>0</v>
      </c>
      <c r="C18" s="26">
        <v>0</v>
      </c>
      <c r="D18" s="26">
        <v>0</v>
      </c>
    </row>
    <row r="19" spans="1:4" s="8" customFormat="1" ht="18.75">
      <c r="A19" s="25" t="s">
        <v>15</v>
      </c>
      <c r="B19" s="26">
        <v>604807</v>
      </c>
      <c r="C19" s="26">
        <v>619939</v>
      </c>
      <c r="D19" s="26">
        <v>621096</v>
      </c>
    </row>
    <row r="20" spans="1:4" s="8" customFormat="1" ht="33">
      <c r="A20" s="25" t="s">
        <v>16</v>
      </c>
      <c r="B20" s="26">
        <v>57181.5</v>
      </c>
      <c r="C20" s="26">
        <v>58198</v>
      </c>
      <c r="D20" s="26">
        <v>58706</v>
      </c>
    </row>
    <row r="21" spans="1:4" s="8" customFormat="1" ht="18.75">
      <c r="A21" s="25" t="s">
        <v>47</v>
      </c>
      <c r="B21" s="26">
        <v>178223.5</v>
      </c>
      <c r="C21" s="26">
        <v>185390</v>
      </c>
      <c r="D21" s="26">
        <v>192519</v>
      </c>
    </row>
    <row r="22" spans="1:4" s="8" customFormat="1" ht="18.75">
      <c r="A22" s="25" t="s">
        <v>17</v>
      </c>
      <c r="B22" s="26">
        <v>135142.5</v>
      </c>
      <c r="C22" s="26">
        <v>135577</v>
      </c>
      <c r="D22" s="26">
        <v>135825</v>
      </c>
    </row>
    <row r="23" spans="1:4" s="8" customFormat="1" ht="18.75">
      <c r="A23" s="25" t="s">
        <v>45</v>
      </c>
      <c r="B23" s="26">
        <v>26835</v>
      </c>
      <c r="C23" s="26">
        <v>29087</v>
      </c>
      <c r="D23" s="26">
        <v>30450</v>
      </c>
    </row>
    <row r="24" spans="1:4" s="8" customFormat="1" ht="33">
      <c r="A24" s="25" t="s">
        <v>46</v>
      </c>
      <c r="B24" s="26">
        <v>9000</v>
      </c>
      <c r="C24" s="26">
        <v>9000</v>
      </c>
      <c r="D24" s="26">
        <v>9000</v>
      </c>
    </row>
    <row r="25" spans="1:4" s="8" customFormat="1" ht="18.75" hidden="1">
      <c r="A25" s="25" t="s">
        <v>18</v>
      </c>
      <c r="B25" s="26">
        <v>0</v>
      </c>
      <c r="C25" s="26">
        <v>0</v>
      </c>
      <c r="D25" s="26">
        <v>0</v>
      </c>
    </row>
    <row r="26" spans="1:4" s="7" customFormat="1" ht="34.5" customHeight="1">
      <c r="A26" s="25" t="s">
        <v>19</v>
      </c>
      <c r="B26" s="26">
        <v>110000</v>
      </c>
      <c r="C26" s="26">
        <v>118800</v>
      </c>
      <c r="D26" s="26">
        <v>128300</v>
      </c>
    </row>
    <row r="27" spans="1:4" s="8" customFormat="1" ht="18.75">
      <c r="A27" s="25" t="s">
        <v>20</v>
      </c>
      <c r="B27" s="26">
        <f>+B7-B11</f>
        <v>-51609</v>
      </c>
      <c r="C27" s="26">
        <f>+C7-C11</f>
        <v>-40000</v>
      </c>
      <c r="D27" s="26">
        <f>+D7-D11</f>
        <v>-40000</v>
      </c>
    </row>
    <row r="28" spans="1:4" s="8" customFormat="1" ht="33">
      <c r="A28" s="29" t="s">
        <v>21</v>
      </c>
      <c r="B28" s="26">
        <f>+B35+B40</f>
        <v>51609</v>
      </c>
      <c r="C28" s="26">
        <f>+C35+C40</f>
        <v>40000</v>
      </c>
      <c r="D28" s="26">
        <f>+D35+D40</f>
        <v>40000</v>
      </c>
    </row>
    <row r="29" spans="1:4" s="7" customFormat="1" ht="18.75">
      <c r="A29" s="21" t="s">
        <v>22</v>
      </c>
      <c r="B29" s="30"/>
      <c r="C29" s="30"/>
      <c r="D29" s="30"/>
    </row>
    <row r="30" spans="1:4" s="8" customFormat="1" ht="52.5" customHeight="1">
      <c r="A30" s="29" t="s">
        <v>23</v>
      </c>
      <c r="B30" s="26">
        <v>0</v>
      </c>
      <c r="C30" s="26">
        <v>0</v>
      </c>
      <c r="D30" s="26">
        <v>0</v>
      </c>
    </row>
    <row r="31" spans="1:4" s="8" customFormat="1" ht="83.25" customHeight="1">
      <c r="A31" s="21" t="s">
        <v>24</v>
      </c>
      <c r="B31" s="16">
        <v>0</v>
      </c>
      <c r="C31" s="16">
        <v>0</v>
      </c>
      <c r="D31" s="16">
        <v>0</v>
      </c>
    </row>
    <row r="32" spans="1:4" s="8" customFormat="1" ht="55.5" customHeight="1">
      <c r="A32" s="21" t="s">
        <v>25</v>
      </c>
      <c r="B32" s="16">
        <v>0</v>
      </c>
      <c r="C32" s="16">
        <v>0</v>
      </c>
      <c r="D32" s="16">
        <v>0</v>
      </c>
    </row>
    <row r="33" spans="1:4" s="8" customFormat="1" ht="13.5" customHeight="1">
      <c r="A33" s="9"/>
      <c r="B33" s="13"/>
      <c r="C33" s="14"/>
      <c r="D33" s="14"/>
    </row>
    <row r="34" spans="1:4" s="8" customFormat="1" ht="24.75" customHeight="1">
      <c r="A34" s="9"/>
      <c r="B34" s="31"/>
      <c r="C34" s="31"/>
      <c r="D34" s="31"/>
    </row>
    <row r="35" spans="1:4" s="8" customFormat="1" ht="102.75" customHeight="1">
      <c r="A35" s="32" t="s">
        <v>26</v>
      </c>
      <c r="B35" s="26">
        <f>+B36+B37-B38-B39</f>
        <v>51499</v>
      </c>
      <c r="C35" s="26">
        <f>+C36+C37-C38-C39</f>
        <v>40000</v>
      </c>
      <c r="D35" s="26">
        <f>+D36+D37-D38-D39</f>
        <v>40000</v>
      </c>
    </row>
    <row r="36" spans="1:4" s="8" customFormat="1" ht="54.75" customHeight="1">
      <c r="A36" s="18" t="s">
        <v>27</v>
      </c>
      <c r="B36" s="16">
        <v>40000</v>
      </c>
      <c r="C36" s="16">
        <v>40000</v>
      </c>
      <c r="D36" s="16">
        <v>40000</v>
      </c>
    </row>
    <row r="37" spans="1:4" s="8" customFormat="1" ht="33">
      <c r="A37" s="18" t="s">
        <v>28</v>
      </c>
      <c r="B37" s="16">
        <v>158962</v>
      </c>
      <c r="C37" s="16">
        <v>171629</v>
      </c>
      <c r="D37" s="16">
        <v>184296</v>
      </c>
    </row>
    <row r="38" spans="1:4" s="8" customFormat="1" ht="53.25" customHeight="1">
      <c r="A38" s="18" t="s">
        <v>29</v>
      </c>
      <c r="B38" s="16">
        <v>12667</v>
      </c>
      <c r="C38" s="16">
        <v>12667</v>
      </c>
      <c r="D38" s="16">
        <v>12667</v>
      </c>
    </row>
    <row r="39" spans="1:4" s="8" customFormat="1" ht="36.75" customHeight="1">
      <c r="A39" s="33" t="s">
        <v>30</v>
      </c>
      <c r="B39" s="16">
        <v>134796</v>
      </c>
      <c r="C39" s="16">
        <v>158962</v>
      </c>
      <c r="D39" s="16">
        <v>171629</v>
      </c>
    </row>
    <row r="40" spans="1:4" s="8" customFormat="1" ht="33">
      <c r="A40" s="32" t="s">
        <v>31</v>
      </c>
      <c r="B40" s="26">
        <v>110</v>
      </c>
      <c r="C40" s="26">
        <v>0</v>
      </c>
      <c r="D40" s="26">
        <v>0</v>
      </c>
    </row>
    <row r="41" spans="1:4" s="8" customFormat="1" ht="57" customHeight="1">
      <c r="A41" s="32" t="s">
        <v>32</v>
      </c>
      <c r="B41" s="26">
        <v>0</v>
      </c>
      <c r="C41" s="26">
        <v>0</v>
      </c>
      <c r="D41" s="26">
        <v>0</v>
      </c>
    </row>
    <row r="42" spans="1:4" s="8" customFormat="1" ht="18.75">
      <c r="A42" s="34" t="s">
        <v>33</v>
      </c>
      <c r="B42" s="26">
        <v>0</v>
      </c>
      <c r="C42" s="26">
        <v>0</v>
      </c>
      <c r="D42" s="26">
        <v>0</v>
      </c>
    </row>
    <row r="43" spans="1:4" s="6" customFormat="1" ht="28.5" customHeight="1">
      <c r="A43" s="10"/>
      <c r="B43" s="11"/>
      <c r="C43" s="11"/>
      <c r="D43" s="11"/>
    </row>
    <row r="44" spans="1:4" s="6" customFormat="1" ht="39" customHeight="1">
      <c r="A44" s="78" t="s">
        <v>51</v>
      </c>
      <c r="B44" s="79"/>
      <c r="C44" s="79"/>
      <c r="D44" s="79"/>
    </row>
    <row r="45" spans="1:4" s="6" customFormat="1" ht="18.75">
      <c r="A45" s="10"/>
      <c r="B45" s="11"/>
      <c r="C45" s="11"/>
      <c r="D45" s="11"/>
    </row>
    <row r="46" spans="1:4" s="6" customFormat="1" ht="18.75">
      <c r="A46" s="4"/>
      <c r="C46" s="12"/>
      <c r="D46" s="23" t="s">
        <v>0</v>
      </c>
    </row>
    <row r="47" spans="1:4" s="6" customFormat="1" ht="18.75" customHeight="1">
      <c r="A47" s="71" t="s">
        <v>1</v>
      </c>
      <c r="B47" s="71"/>
      <c r="C47" s="71"/>
      <c r="D47" s="76" t="s">
        <v>52</v>
      </c>
    </row>
    <row r="48" spans="1:4" s="6" customFormat="1" ht="18.75">
      <c r="A48" s="71"/>
      <c r="B48" s="71"/>
      <c r="C48" s="71"/>
      <c r="D48" s="83"/>
    </row>
    <row r="49" spans="1:4" s="6" customFormat="1" ht="37.5" customHeight="1">
      <c r="A49" s="44" t="s">
        <v>34</v>
      </c>
      <c r="B49" s="45"/>
      <c r="C49" s="66"/>
      <c r="D49" s="26">
        <f>SUM(D50:D85)</f>
        <v>554181.1</v>
      </c>
    </row>
    <row r="50" spans="1:4" s="6" customFormat="1" ht="30" customHeight="1">
      <c r="A50" s="67" t="s">
        <v>35</v>
      </c>
      <c r="B50" s="67"/>
      <c r="C50" s="67"/>
      <c r="D50" s="16">
        <v>106269</v>
      </c>
    </row>
    <row r="51" spans="1:4" s="6" customFormat="1" ht="42" customHeight="1">
      <c r="A51" s="68" t="s">
        <v>59</v>
      </c>
      <c r="B51" s="69"/>
      <c r="C51" s="70"/>
      <c r="D51" s="16">
        <v>5314</v>
      </c>
    </row>
    <row r="52" spans="1:4" s="6" customFormat="1" ht="39.75" customHeight="1">
      <c r="A52" s="81" t="s">
        <v>62</v>
      </c>
      <c r="B52" s="81"/>
      <c r="C52" s="81"/>
      <c r="D52" s="17">
        <v>3480</v>
      </c>
    </row>
    <row r="53" spans="1:4" s="6" customFormat="1" ht="39.75" customHeight="1">
      <c r="A53" s="82" t="s">
        <v>65</v>
      </c>
      <c r="B53" s="82"/>
      <c r="C53" s="82"/>
      <c r="D53" s="17">
        <v>62287</v>
      </c>
    </row>
    <row r="54" spans="1:4" s="6" customFormat="1" ht="39" customHeight="1">
      <c r="A54" s="46" t="s">
        <v>66</v>
      </c>
      <c r="B54" s="46"/>
      <c r="C54" s="46"/>
      <c r="D54" s="17">
        <v>3518</v>
      </c>
    </row>
    <row r="55" spans="1:4" s="6" customFormat="1" ht="25.5" customHeight="1">
      <c r="A55" s="46" t="s">
        <v>61</v>
      </c>
      <c r="B55" s="46"/>
      <c r="C55" s="46"/>
      <c r="D55" s="17">
        <v>28442</v>
      </c>
    </row>
    <row r="56" spans="1:4" s="6" customFormat="1" ht="83.25" customHeight="1">
      <c r="A56" s="46" t="s">
        <v>60</v>
      </c>
      <c r="B56" s="46"/>
      <c r="C56" s="46"/>
      <c r="D56" s="17">
        <v>157935</v>
      </c>
    </row>
    <row r="57" spans="1:4" s="6" customFormat="1" ht="57" customHeight="1">
      <c r="A57" s="61" t="s">
        <v>64</v>
      </c>
      <c r="B57" s="61"/>
      <c r="C57" s="61"/>
      <c r="D57" s="17">
        <v>54266</v>
      </c>
    </row>
    <row r="58" spans="1:4" s="6" customFormat="1" ht="38.25" customHeight="1">
      <c r="A58" s="61" t="s">
        <v>36</v>
      </c>
      <c r="B58" s="61"/>
      <c r="C58" s="61"/>
      <c r="D58" s="17">
        <v>775</v>
      </c>
    </row>
    <row r="59" spans="1:4" s="6" customFormat="1" ht="24.75" customHeight="1">
      <c r="A59" s="62" t="s">
        <v>37</v>
      </c>
      <c r="B59" s="62"/>
      <c r="C59" s="62"/>
      <c r="D59" s="17">
        <v>2341.9</v>
      </c>
    </row>
    <row r="60" spans="1:4" s="6" customFormat="1" ht="36.75" customHeight="1">
      <c r="A60" s="47" t="s">
        <v>68</v>
      </c>
      <c r="B60" s="47"/>
      <c r="C60" s="47"/>
      <c r="D60" s="17">
        <v>4197</v>
      </c>
    </row>
    <row r="61" spans="1:4" s="6" customFormat="1" ht="109.5" customHeight="1">
      <c r="A61" s="43" t="s">
        <v>69</v>
      </c>
      <c r="B61" s="43"/>
      <c r="C61" s="43"/>
      <c r="D61" s="17">
        <v>43133</v>
      </c>
    </row>
    <row r="62" spans="1:4" s="6" customFormat="1" ht="42.75" customHeight="1">
      <c r="A62" s="47" t="s">
        <v>38</v>
      </c>
      <c r="B62" s="47"/>
      <c r="C62" s="47"/>
      <c r="D62" s="17">
        <v>20573</v>
      </c>
    </row>
    <row r="63" spans="1:4" s="6" customFormat="1" ht="37.5" customHeight="1">
      <c r="A63" s="46" t="s">
        <v>63</v>
      </c>
      <c r="B63" s="46"/>
      <c r="C63" s="46"/>
      <c r="D63" s="17">
        <v>16136</v>
      </c>
    </row>
    <row r="64" spans="1:4" s="6" customFormat="1" ht="51" customHeight="1">
      <c r="A64" s="47" t="s">
        <v>72</v>
      </c>
      <c r="B64" s="47"/>
      <c r="C64" s="47"/>
      <c r="D64" s="17">
        <v>140</v>
      </c>
    </row>
    <row r="65" spans="1:4" s="6" customFormat="1" ht="65.25" customHeight="1">
      <c r="A65" s="63" t="s">
        <v>70</v>
      </c>
      <c r="B65" s="64"/>
      <c r="C65" s="65"/>
      <c r="D65" s="17">
        <v>7200</v>
      </c>
    </row>
    <row r="66" spans="1:4" s="6" customFormat="1" ht="83.25" customHeight="1">
      <c r="A66" s="50" t="s">
        <v>67</v>
      </c>
      <c r="B66" s="51"/>
      <c r="C66" s="52"/>
      <c r="D66" s="17">
        <v>15507</v>
      </c>
    </row>
    <row r="67" spans="1:4" s="6" customFormat="1" ht="37.5" customHeight="1">
      <c r="A67" s="46" t="s">
        <v>73</v>
      </c>
      <c r="B67" s="46"/>
      <c r="C67" s="46"/>
      <c r="D67" s="17">
        <v>1638</v>
      </c>
    </row>
    <row r="68" spans="1:4" s="6" customFormat="1" ht="22.5" customHeight="1">
      <c r="A68" s="46" t="s">
        <v>71</v>
      </c>
      <c r="B68" s="46"/>
      <c r="C68" s="46"/>
      <c r="D68" s="17">
        <v>990</v>
      </c>
    </row>
    <row r="69" spans="1:4" s="6" customFormat="1" ht="51.75" customHeight="1">
      <c r="A69" s="53" t="s">
        <v>74</v>
      </c>
      <c r="B69" s="54"/>
      <c r="C69" s="55"/>
      <c r="D69" s="17">
        <v>38</v>
      </c>
    </row>
    <row r="70" spans="1:4" s="6" customFormat="1" ht="29.25" customHeight="1">
      <c r="A70" s="46" t="s">
        <v>39</v>
      </c>
      <c r="B70" s="46"/>
      <c r="C70" s="46"/>
      <c r="D70" s="17">
        <v>3555</v>
      </c>
    </row>
    <row r="71" spans="1:4" s="6" customFormat="1" ht="18.75" hidden="1">
      <c r="A71" s="19"/>
      <c r="B71" s="20"/>
      <c r="C71" s="20"/>
      <c r="D71" s="20"/>
    </row>
    <row r="72" spans="1:4" s="6" customFormat="1" ht="18.75" hidden="1">
      <c r="A72" s="19"/>
      <c r="B72" s="20"/>
      <c r="C72" s="20"/>
      <c r="D72" s="20"/>
    </row>
    <row r="73" spans="1:4" s="6" customFormat="1" ht="18.75" hidden="1">
      <c r="A73" s="19"/>
      <c r="B73" s="20"/>
      <c r="C73" s="20"/>
      <c r="D73" s="20"/>
    </row>
    <row r="74" spans="1:4" s="6" customFormat="1" ht="18.75" hidden="1">
      <c r="A74" s="19"/>
      <c r="B74" s="20"/>
      <c r="C74" s="20"/>
      <c r="D74" s="20"/>
    </row>
    <row r="75" spans="1:4" s="6" customFormat="1" ht="18.75" hidden="1">
      <c r="A75" s="19"/>
      <c r="B75" s="20"/>
      <c r="C75" s="20"/>
      <c r="D75" s="20"/>
    </row>
    <row r="76" spans="1:4" s="6" customFormat="1" ht="18.75" hidden="1">
      <c r="A76" s="19"/>
      <c r="B76" s="20"/>
      <c r="C76" s="20"/>
      <c r="D76" s="20"/>
    </row>
    <row r="77" spans="1:4" s="6" customFormat="1" ht="18.75" hidden="1">
      <c r="A77" s="19"/>
      <c r="B77" s="20"/>
      <c r="C77" s="20"/>
      <c r="D77" s="20"/>
    </row>
    <row r="78" spans="1:4" s="6" customFormat="1" ht="18.75" hidden="1">
      <c r="A78" s="19"/>
      <c r="B78" s="20"/>
      <c r="C78" s="20"/>
      <c r="D78" s="20"/>
    </row>
    <row r="79" spans="1:4" s="6" customFormat="1" ht="71.25" customHeight="1">
      <c r="A79" s="48" t="s">
        <v>53</v>
      </c>
      <c r="B79" s="49"/>
      <c r="C79" s="49"/>
      <c r="D79" s="22">
        <v>43.7</v>
      </c>
    </row>
    <row r="80" spans="1:4" s="6" customFormat="1" ht="77.25" customHeight="1">
      <c r="A80" s="59" t="s">
        <v>54</v>
      </c>
      <c r="B80" s="60"/>
      <c r="C80" s="60"/>
      <c r="D80" s="22">
        <v>1094.5</v>
      </c>
    </row>
    <row r="81" spans="1:4" s="6" customFormat="1" ht="118.5" customHeight="1">
      <c r="A81" s="59" t="s">
        <v>55</v>
      </c>
      <c r="B81" s="60"/>
      <c r="C81" s="60"/>
      <c r="D81" s="22">
        <v>101</v>
      </c>
    </row>
    <row r="82" spans="1:4" s="6" customFormat="1" ht="60.75" customHeight="1">
      <c r="A82" s="48" t="s">
        <v>56</v>
      </c>
      <c r="B82" s="49"/>
      <c r="C82" s="49"/>
      <c r="D82" s="22">
        <v>1454</v>
      </c>
    </row>
    <row r="83" spans="1:4" s="6" customFormat="1" ht="72.75" customHeight="1">
      <c r="A83" s="48" t="s">
        <v>57</v>
      </c>
      <c r="B83" s="49"/>
      <c r="C83" s="49"/>
      <c r="D83" s="22">
        <v>10.5</v>
      </c>
    </row>
    <row r="84" spans="1:4" s="6" customFormat="1" ht="60.75" customHeight="1">
      <c r="A84" s="56" t="s">
        <v>80</v>
      </c>
      <c r="B84" s="57"/>
      <c r="C84" s="58"/>
      <c r="D84" s="22">
        <v>4617</v>
      </c>
    </row>
    <row r="85" spans="1:4" s="6" customFormat="1" ht="62.25" customHeight="1">
      <c r="A85" s="48" t="s">
        <v>58</v>
      </c>
      <c r="B85" s="49"/>
      <c r="C85" s="49"/>
      <c r="D85" s="22">
        <v>9125.5</v>
      </c>
    </row>
    <row r="86" spans="1:4" ht="51" customHeight="1">
      <c r="A86" s="78" t="s">
        <v>48</v>
      </c>
      <c r="B86" s="78"/>
      <c r="C86" s="78"/>
      <c r="D86" s="78"/>
    </row>
    <row r="87" spans="1:4" ht="18.75" hidden="1">
      <c r="A87" s="35"/>
      <c r="B87" s="36"/>
      <c r="C87" s="36"/>
      <c r="D87" s="36"/>
    </row>
    <row r="88" spans="1:4" ht="18.75">
      <c r="A88" s="35"/>
      <c r="B88" s="36"/>
      <c r="C88" s="36"/>
      <c r="D88" s="23" t="s">
        <v>0</v>
      </c>
    </row>
    <row r="89" spans="1:4" ht="29.25" customHeight="1">
      <c r="A89" s="71" t="s">
        <v>1</v>
      </c>
      <c r="B89" s="76" t="s">
        <v>49</v>
      </c>
      <c r="C89" s="74" t="s">
        <v>2</v>
      </c>
      <c r="D89" s="75"/>
    </row>
    <row r="90" spans="1:4" ht="36" customHeight="1">
      <c r="A90" s="80"/>
      <c r="B90" s="77"/>
      <c r="C90" s="24" t="s">
        <v>42</v>
      </c>
      <c r="D90" s="24" t="s">
        <v>44</v>
      </c>
    </row>
    <row r="91" spans="1:4" s="5" customFormat="1" ht="18.75">
      <c r="A91" s="37" t="s">
        <v>3</v>
      </c>
      <c r="B91" s="38">
        <v>1184572</v>
      </c>
      <c r="C91" s="38">
        <f>+C7</f>
        <v>1231370</v>
      </c>
      <c r="D91" s="38">
        <f>+D7</f>
        <v>1251685</v>
      </c>
    </row>
    <row r="92" spans="1:4" s="5" customFormat="1" ht="18.75">
      <c r="A92" s="37" t="s">
        <v>7</v>
      </c>
      <c r="B92" s="38">
        <v>1236181.1</v>
      </c>
      <c r="C92" s="38">
        <v>1271370</v>
      </c>
      <c r="D92" s="38">
        <v>1291685</v>
      </c>
    </row>
    <row r="93" spans="1:4" ht="18.75">
      <c r="A93" s="37" t="s">
        <v>40</v>
      </c>
      <c r="B93" s="38">
        <f>+B91-B92</f>
        <v>-51609.10000000009</v>
      </c>
      <c r="C93" s="38">
        <f>+C91-C92</f>
        <v>-40000</v>
      </c>
      <c r="D93" s="38">
        <f>+D91-D92</f>
        <v>-40000</v>
      </c>
    </row>
    <row r="94" spans="1:4" ht="33.75" customHeight="1">
      <c r="A94" s="78" t="s">
        <v>79</v>
      </c>
      <c r="B94" s="79"/>
      <c r="C94" s="79"/>
      <c r="D94" s="79"/>
    </row>
    <row r="95" spans="1:4" ht="18.75">
      <c r="A95" s="35"/>
      <c r="B95" s="36"/>
      <c r="C95" s="36"/>
      <c r="D95" s="23" t="s">
        <v>0</v>
      </c>
    </row>
    <row r="96" spans="1:4" ht="29.25" customHeight="1">
      <c r="A96" s="71" t="s">
        <v>1</v>
      </c>
      <c r="B96" s="76" t="s">
        <v>50</v>
      </c>
      <c r="C96" s="74" t="s">
        <v>2</v>
      </c>
      <c r="D96" s="75"/>
    </row>
    <row r="97" spans="1:4" ht="36" customHeight="1">
      <c r="A97" s="80"/>
      <c r="B97" s="77"/>
      <c r="C97" s="24" t="s">
        <v>42</v>
      </c>
      <c r="D97" s="24" t="s">
        <v>44</v>
      </c>
    </row>
    <row r="98" spans="1:4" ht="45.75" customHeight="1">
      <c r="A98" s="39" t="s">
        <v>41</v>
      </c>
      <c r="B98" s="40">
        <v>250178.4</v>
      </c>
      <c r="C98" s="40">
        <v>290178.4</v>
      </c>
      <c r="D98" s="40">
        <v>330178.4</v>
      </c>
    </row>
    <row r="99" spans="1:4" ht="24" customHeight="1" hidden="1">
      <c r="A99" s="35"/>
      <c r="B99" s="36"/>
      <c r="C99" s="36"/>
      <c r="D99" s="36"/>
    </row>
    <row r="100" spans="1:4" ht="18.75">
      <c r="A100" s="35"/>
      <c r="B100" s="36"/>
      <c r="C100" s="36"/>
      <c r="D100" s="36"/>
    </row>
    <row r="101" spans="1:4" ht="36.75" customHeight="1">
      <c r="A101" s="41" t="s">
        <v>76</v>
      </c>
      <c r="B101" s="42"/>
      <c r="C101" s="42"/>
      <c r="D101" s="42"/>
    </row>
    <row r="102" spans="1:4" ht="16.5" customHeight="1">
      <c r="A102" s="41" t="s">
        <v>77</v>
      </c>
      <c r="B102" s="42"/>
      <c r="C102" s="42"/>
      <c r="D102" s="42" t="s">
        <v>78</v>
      </c>
    </row>
  </sheetData>
  <mergeCells count="45">
    <mergeCell ref="A94:D94"/>
    <mergeCell ref="A96:A97"/>
    <mergeCell ref="B96:B97"/>
    <mergeCell ref="C96:D96"/>
    <mergeCell ref="A86:D86"/>
    <mergeCell ref="C89:D89"/>
    <mergeCell ref="A5:A6"/>
    <mergeCell ref="A89:A90"/>
    <mergeCell ref="B89:B90"/>
    <mergeCell ref="A44:D44"/>
    <mergeCell ref="A52:C52"/>
    <mergeCell ref="A53:C53"/>
    <mergeCell ref="A54:C54"/>
    <mergeCell ref="D47:D48"/>
    <mergeCell ref="A47:C48"/>
    <mergeCell ref="A1:D1"/>
    <mergeCell ref="C5:D5"/>
    <mergeCell ref="B5:B6"/>
    <mergeCell ref="A3:D3"/>
    <mergeCell ref="A49:C49"/>
    <mergeCell ref="A50:C50"/>
    <mergeCell ref="A55:C55"/>
    <mergeCell ref="A56:C56"/>
    <mergeCell ref="A51:C51"/>
    <mergeCell ref="A57:C57"/>
    <mergeCell ref="A58:C58"/>
    <mergeCell ref="A59:C59"/>
    <mergeCell ref="A65:C65"/>
    <mergeCell ref="A61:C61"/>
    <mergeCell ref="A60:C60"/>
    <mergeCell ref="A62:C62"/>
    <mergeCell ref="A85:C85"/>
    <mergeCell ref="A84:C84"/>
    <mergeCell ref="A79:C79"/>
    <mergeCell ref="A80:C80"/>
    <mergeCell ref="A81:C81"/>
    <mergeCell ref="A82:C82"/>
    <mergeCell ref="A70:C70"/>
    <mergeCell ref="A63:C63"/>
    <mergeCell ref="A64:C64"/>
    <mergeCell ref="A83:C83"/>
    <mergeCell ref="A66:C66"/>
    <mergeCell ref="A67:C67"/>
    <mergeCell ref="A68:C68"/>
    <mergeCell ref="A69:C69"/>
  </mergeCells>
  <printOptions/>
  <pageMargins left="0.7874015748031497" right="0.1968503937007874" top="0.1968503937007874" bottom="0.1968503937007874" header="0.5118110236220472" footer="0.2755905511811024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vershinina</dc:creator>
  <cp:keywords/>
  <dc:description/>
  <cp:lastModifiedBy>kachina</cp:lastModifiedBy>
  <cp:lastPrinted>2010-10-28T11:18:36Z</cp:lastPrinted>
  <dcterms:created xsi:type="dcterms:W3CDTF">2009-10-22T05:26:28Z</dcterms:created>
  <dcterms:modified xsi:type="dcterms:W3CDTF">2011-03-23T06:22:27Z</dcterms:modified>
  <cp:category/>
  <cp:version/>
  <cp:contentType/>
  <cp:contentStatus/>
</cp:coreProperties>
</file>